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\jr\4.สถานการ์ณคนพิการ\ปี 2566\ธ.ค65\data\"/>
    </mc:Choice>
  </mc:AlternateContent>
  <xr:revisionPtr revIDLastSave="0" documentId="13_ncr:1_{2C2FCF03-C669-48D0-9DB4-9E26ABC432A5}" xr6:coauthVersionLast="47" xr6:coauthVersionMax="47" xr10:uidLastSave="{00000000-0000-0000-0000-000000000000}"/>
  <bookViews>
    <workbookView xWindow="-120" yWindow="-120" windowWidth="29040" windowHeight="17640" xr2:uid="{54A8C96C-579D-4AE3-B53E-EEDCDB825803}"/>
  </bookViews>
  <sheets>
    <sheet name="1.ประเภท-อายุ" sheetId="6" r:id="rId1"/>
    <sheet name="2.สาเหตุ" sheetId="1" r:id="rId2"/>
    <sheet name="3.การศึกษา" sheetId="3" r:id="rId3"/>
    <sheet name="4.อาชีพ" sheetId="5" r:id="rId4"/>
  </sheets>
  <definedNames>
    <definedName name="_xlnm.Print_Area" localSheetId="0">'1.ประเภท-อายุ'!$A$1:$S$37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6" l="1"/>
  <c r="R9" i="6"/>
  <c r="R10" i="6"/>
  <c r="R11" i="6"/>
  <c r="R12" i="6"/>
  <c r="R13" i="6"/>
  <c r="R14" i="6"/>
  <c r="R15" i="6"/>
  <c r="R7" i="6"/>
  <c r="Q8" i="6"/>
  <c r="Q9" i="6"/>
  <c r="Q10" i="6"/>
  <c r="Q11" i="6"/>
  <c r="Q12" i="6"/>
  <c r="Q13" i="6"/>
  <c r="S13" i="6" s="1"/>
  <c r="Q14" i="6"/>
  <c r="S14" i="6" s="1"/>
  <c r="Q15" i="6"/>
  <c r="Q7" i="6"/>
  <c r="S8" i="6"/>
  <c r="S11" i="6"/>
  <c r="P8" i="6"/>
  <c r="P9" i="6"/>
  <c r="P10" i="6"/>
  <c r="P11" i="6"/>
  <c r="P12" i="6"/>
  <c r="P13" i="6"/>
  <c r="P14" i="6"/>
  <c r="P15" i="6"/>
  <c r="P7" i="6"/>
  <c r="M8" i="6"/>
  <c r="M9" i="6"/>
  <c r="M10" i="6"/>
  <c r="M11" i="6"/>
  <c r="M12" i="6"/>
  <c r="M13" i="6"/>
  <c r="M14" i="6"/>
  <c r="M15" i="6"/>
  <c r="M7" i="6"/>
  <c r="J8" i="6"/>
  <c r="J9" i="6"/>
  <c r="J10" i="6"/>
  <c r="J11" i="6"/>
  <c r="J12" i="6"/>
  <c r="J13" i="6"/>
  <c r="J14" i="6"/>
  <c r="J15" i="6"/>
  <c r="J7" i="6"/>
  <c r="G8" i="6"/>
  <c r="G9" i="6"/>
  <c r="G10" i="6"/>
  <c r="G11" i="6"/>
  <c r="G12" i="6"/>
  <c r="G13" i="6"/>
  <c r="G14" i="6"/>
  <c r="G15" i="6"/>
  <c r="G16" i="6"/>
  <c r="G7" i="6"/>
  <c r="D8" i="6"/>
  <c r="D9" i="6"/>
  <c r="D10" i="6"/>
  <c r="D11" i="6"/>
  <c r="D12" i="6"/>
  <c r="D13" i="6"/>
  <c r="D14" i="6"/>
  <c r="D15" i="6"/>
  <c r="D7" i="6"/>
  <c r="S9" i="6"/>
  <c r="S10" i="6"/>
  <c r="S12" i="6" l="1"/>
  <c r="S15" i="6"/>
  <c r="S7" i="6"/>
  <c r="S16" i="6"/>
  <c r="V12" i="1" l="1"/>
  <c r="V4" i="1"/>
  <c r="V5" i="1"/>
  <c r="V6" i="1"/>
  <c r="V7" i="1"/>
  <c r="V8" i="1"/>
  <c r="V9" i="1"/>
  <c r="V10" i="1"/>
  <c r="V11" i="1"/>
  <c r="U12" i="1"/>
  <c r="U4" i="1"/>
  <c r="U5" i="1"/>
  <c r="U6" i="1"/>
  <c r="U7" i="1"/>
  <c r="U8" i="1"/>
  <c r="U9" i="1"/>
  <c r="U10" i="1"/>
  <c r="U11" i="1"/>
  <c r="T12" i="1"/>
  <c r="V3" i="1"/>
  <c r="U3" i="1"/>
  <c r="T4" i="1"/>
  <c r="T5" i="1"/>
  <c r="T6" i="1"/>
  <c r="T7" i="1"/>
  <c r="T8" i="1"/>
  <c r="T9" i="1"/>
  <c r="T10" i="1"/>
  <c r="T11" i="1"/>
  <c r="T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S4" i="1"/>
  <c r="S5" i="1"/>
  <c r="S6" i="1"/>
  <c r="S7" i="1"/>
  <c r="S8" i="1"/>
  <c r="S9" i="1"/>
  <c r="S10" i="1"/>
  <c r="S11" i="1"/>
  <c r="P4" i="1"/>
  <c r="P5" i="1"/>
  <c r="P6" i="1"/>
  <c r="P7" i="1"/>
  <c r="P8" i="1"/>
  <c r="P9" i="1"/>
  <c r="P10" i="1"/>
  <c r="P11" i="1"/>
  <c r="M11" i="1"/>
  <c r="M4" i="1"/>
  <c r="M5" i="1"/>
  <c r="M6" i="1"/>
  <c r="M7" i="1"/>
  <c r="M8" i="1"/>
  <c r="M9" i="1"/>
  <c r="M10" i="1"/>
  <c r="S3" i="1"/>
  <c r="P3" i="1"/>
  <c r="M3" i="1"/>
  <c r="J4" i="1"/>
  <c r="J5" i="1"/>
  <c r="J6" i="1"/>
  <c r="J7" i="1"/>
  <c r="J8" i="1"/>
  <c r="J9" i="1"/>
  <c r="J10" i="1"/>
  <c r="J11" i="1"/>
  <c r="J3" i="1"/>
  <c r="G4" i="1"/>
  <c r="G5" i="1"/>
  <c r="G6" i="1"/>
  <c r="G7" i="1"/>
  <c r="G8" i="1"/>
  <c r="G9" i="1"/>
  <c r="G10" i="1"/>
  <c r="G11" i="1"/>
  <c r="G3" i="1"/>
  <c r="B12" i="1"/>
  <c r="D4" i="1"/>
  <c r="D5" i="1"/>
  <c r="D6" i="1"/>
  <c r="D7" i="1"/>
  <c r="D8" i="1"/>
  <c r="D9" i="1"/>
  <c r="D10" i="1"/>
  <c r="D11" i="1"/>
  <c r="D3" i="1"/>
  <c r="C23" i="5"/>
  <c r="D23" i="5"/>
  <c r="B23" i="5"/>
  <c r="R16" i="6"/>
  <c r="Q16" i="6"/>
  <c r="P16" i="6"/>
  <c r="O16" i="6"/>
  <c r="N16" i="6"/>
  <c r="M16" i="6"/>
  <c r="L16" i="6"/>
  <c r="K16" i="6"/>
  <c r="J16" i="6"/>
  <c r="I16" i="6"/>
  <c r="H16" i="6"/>
  <c r="F16" i="6"/>
  <c r="E16" i="6"/>
  <c r="D16" i="6"/>
  <c r="C16" i="6"/>
  <c r="B16" i="6"/>
</calcChain>
</file>

<file path=xl/sharedStrings.xml><?xml version="1.0" encoding="utf-8"?>
<sst xmlns="http://schemas.openxmlformats.org/spreadsheetml/2006/main" count="134" uniqueCount="62">
  <si>
    <t>ประเภทความพิการ</t>
  </si>
  <si>
    <t>ป่วย</t>
  </si>
  <si>
    <t>พันธุกรรม</t>
  </si>
  <si>
    <t>โดยกำเนิด</t>
  </si>
  <si>
    <t>อุบัติเหตุ</t>
  </si>
  <si>
    <t>ไม่ทราบสาเหตุ</t>
  </si>
  <si>
    <t>ไม่ระบุ</t>
  </si>
  <si>
    <t>รวม</t>
  </si>
  <si>
    <t>ชาย</t>
  </si>
  <si>
    <t>หญิง</t>
  </si>
  <si>
    <t>ทางการเห็น</t>
  </si>
  <si>
    <t>ทางการได้ยินหรือสื่อความหมาย</t>
  </si>
  <si>
    <t>ทางการเคลื่อนไหวหรือทางร่างกาย</t>
  </si>
  <si>
    <t>ทางจิตใจหรือพฤติกรรม</t>
  </si>
  <si>
    <t>ทางสติปัญญา</t>
  </si>
  <si>
    <t>ทางการเรียนรู้</t>
  </si>
  <si>
    <t>ทางออทิสติก</t>
  </si>
  <si>
    <t>พิการซ้อน</t>
  </si>
  <si>
    <t>ไม่ระบุประเภทความพิการ</t>
  </si>
  <si>
    <t xml:space="preserve">สถิติคนพิการ ที่มีบัตรประจำตัวคนพิการทั่วประเทศ จำแนกตาม ประเภทความพิการ ช่วงอายุ และเพศ </t>
  </si>
  <si>
    <t>วัยแรกเกิด</t>
  </si>
  <si>
    <t>วัยเด็ก</t>
  </si>
  <si>
    <t>วัยรุ่น</t>
  </si>
  <si>
    <t>วัยแรงงาน</t>
  </si>
  <si>
    <t>สูงอายุ</t>
  </si>
  <si>
    <t>0-5</t>
  </si>
  <si>
    <t>6 - 14</t>
  </si>
  <si>
    <t>15 - 21</t>
  </si>
  <si>
    <t>15 - 59</t>
  </si>
  <si>
    <t>60 ปีขึ้นไป</t>
  </si>
  <si>
    <t>** คนพิการข้อมูลวันเกิดปีเกิดไม่สมบูรณ์ ทำให้ยอดรวมขาดไป 1 คน</t>
  </si>
  <si>
    <t>**ข้อมูลจากฐานข้อมูลทะเบียนกลางคนพิการ กรมส่งเสริมและพัฒนาคุณภาพชีวิตคนพิการ</t>
  </si>
  <si>
    <t>การศึกษา</t>
  </si>
  <si>
    <t>ร้อยละ</t>
  </si>
  <si>
    <t>อายุยังไม่ถึงเกณฑ์</t>
  </si>
  <si>
    <t>อายุถึงเกณฑ์แต่ไม่ได้เรียน</t>
  </si>
  <si>
    <t>ต่ำกว่าประถมศึกษาตอนต้น</t>
  </si>
  <si>
    <t>ประถมศึกษา</t>
  </si>
  <si>
    <t>มัธยมศึกษา</t>
  </si>
  <si>
    <t>อุดมศึกษา</t>
  </si>
  <si>
    <t>ประกาศนียบัตรวิชาการศึกษา</t>
  </si>
  <si>
    <t>อนุปริญญา</t>
  </si>
  <si>
    <t>ปริญญาตรี หรือเทียบเท่า</t>
  </si>
  <si>
    <t>สูงกว่าปริญญาตรี</t>
  </si>
  <si>
    <t>ปริญญาโท หรือเทียบเท่า</t>
  </si>
  <si>
    <t>อื่น ๆ</t>
  </si>
  <si>
    <t>ไม่ระบุการศึกษา</t>
  </si>
  <si>
    <t>ไม่ได้รับการศึกษา</t>
  </si>
  <si>
    <t>ไม่มีข้อมูล</t>
  </si>
  <si>
    <t>อาชีพ</t>
  </si>
  <si>
    <t>เกษตรกรรม</t>
  </si>
  <si>
    <t>รับจ้าง</t>
  </si>
  <si>
    <t>ไม่ระบุอาชีพ</t>
  </si>
  <si>
    <t>ผู้ประกอบกิจการส่วนตัว/อาชีพอิสระ/ธุรกิจ</t>
  </si>
  <si>
    <t>อื่นๆ</t>
  </si>
  <si>
    <t>ลูกจ้าง/ลูกจ้างเอกชน/พนักงานบริษัท</t>
  </si>
  <si>
    <t>รับราชการ/รัฐวิสาหกิจ</t>
  </si>
  <si>
    <t>กิจการส่วนตัว/อาชีพอิสระ/ค้าขาย</t>
  </si>
  <si>
    <t>ไม่สามารถประกอบอาชีพ</t>
  </si>
  <si>
    <t>ตั้งแต่วันที่ 1 พฤศจิกายน 2537 ถึง 31 ธันวาคม 2565</t>
  </si>
  <si>
    <t>ข้อมูล จากฐานข้อมูลทะเบียนกลางคนพิการ กรมส่งเสริมและพัฒนาคุณภาพชีวิตคนพิการ ข้อมูล ณ วันที่ 31 ธันวาคม 2565</t>
  </si>
  <si>
    <t xml:space="preserve"> ไม่ระบุประเภทความพิการ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</si>
</sst>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9" x14ac:knownFonts="1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Alignment="0"/>
    <xf numFmtId="0" fontId="7" fillId="0" borderId="0"/>
    <xf numFmtId="187" fontId="7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2" fillId="0" borderId="1" xfId="0" applyNumberFormat="1" applyFont="1" applyBorder="1"/>
    <xf numFmtId="0" fontId="0" fillId="3" borderId="1" xfId="0" applyFill="1" applyBorder="1"/>
    <xf numFmtId="3" fontId="0" fillId="3" borderId="1" xfId="0" applyNumberFormat="1" applyFill="1" applyBorder="1"/>
    <xf numFmtId="0" fontId="3" fillId="0" borderId="0" xfId="0" applyFont="1"/>
    <xf numFmtId="0" fontId="2" fillId="0" borderId="0" xfId="0" applyFont="1"/>
    <xf numFmtId="0" fontId="1" fillId="0" borderId="0" xfId="1"/>
    <xf numFmtId="3" fontId="1" fillId="0" borderId="0" xfId="1" applyNumberFormat="1"/>
    <xf numFmtId="2" fontId="0" fillId="0" borderId="1" xfId="0" applyNumberFormat="1" applyBorder="1"/>
    <xf numFmtId="2" fontId="0" fillId="3" borderId="1" xfId="0" applyNumberFormat="1" applyFill="1" applyBorder="1"/>
    <xf numFmtId="0" fontId="2" fillId="0" borderId="1" xfId="2" applyFont="1" applyBorder="1" applyAlignment="1"/>
    <xf numFmtId="3" fontId="2" fillId="0" borderId="1" xfId="2" applyNumberFormat="1" applyFont="1" applyBorder="1" applyAlignment="1"/>
    <xf numFmtId="0" fontId="2" fillId="3" borderId="1" xfId="2" applyFont="1" applyFill="1" applyBorder="1" applyAlignment="1"/>
    <xf numFmtId="3" fontId="6" fillId="3" borderId="1" xfId="2" applyNumberFormat="1" applyFill="1" applyBorder="1" applyAlignment="1"/>
    <xf numFmtId="0" fontId="4" fillId="0" borderId="0" xfId="0" applyFont="1"/>
    <xf numFmtId="0" fontId="1" fillId="0" borderId="2" xfId="1" applyBorder="1" applyAlignment="1">
      <alignment horizontal="center"/>
    </xf>
    <xf numFmtId="0" fontId="5" fillId="2" borderId="1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0" fontId="8" fillId="0" borderId="0" xfId="1" applyFont="1"/>
    <xf numFmtId="3" fontId="8" fillId="0" borderId="0" xfId="1" applyNumberFormat="1" applyFont="1"/>
    <xf numFmtId="0" fontId="5" fillId="3" borderId="1" xfId="1" applyFont="1" applyFill="1" applyBorder="1"/>
    <xf numFmtId="3" fontId="5" fillId="3" borderId="1" xfId="1" applyNumberFormat="1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88" fontId="0" fillId="0" borderId="1" xfId="4" applyNumberFormat="1" applyFont="1" applyBorder="1"/>
    <xf numFmtId="188" fontId="0" fillId="4" borderId="1" xfId="4" applyNumberFormat="1" applyFont="1" applyFill="1" applyBorder="1"/>
    <xf numFmtId="2" fontId="0" fillId="4" borderId="1" xfId="0" applyNumberFormat="1" applyFill="1" applyBorder="1"/>
    <xf numFmtId="0" fontId="8" fillId="0" borderId="0" xfId="0" applyFont="1"/>
    <xf numFmtId="3" fontId="8" fillId="0" borderId="0" xfId="0" applyNumberFormat="1" applyFont="1"/>
    <xf numFmtId="49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</cellXfs>
  <cellStyles count="5">
    <cellStyle name="Normal" xfId="3" xr:uid="{8C10CE32-1B0F-4F70-94E9-86D9485A7FC6}"/>
    <cellStyle name="จุลภาค" xfId="4" builtinId="3"/>
    <cellStyle name="ปกติ" xfId="0" builtinId="0"/>
    <cellStyle name="ปกติ 2" xfId="1" xr:uid="{9ACA98EC-7B12-4636-85AB-7F9A8320EC21}"/>
    <cellStyle name="ปกติ 3" xfId="2" xr:uid="{1DDA00C0-C88E-41A7-AC5B-0DF3240FD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6952-1904-4D05-B68B-4BEF64A7EE87}">
  <dimension ref="A1:S20"/>
  <sheetViews>
    <sheetView tabSelected="1" view="pageBreakPreview" zoomScale="80" zoomScaleNormal="130" zoomScaleSheetLayoutView="80" workbookViewId="0">
      <selection activeCell="A13" sqref="A13:XFD13"/>
    </sheetView>
  </sheetViews>
  <sheetFormatPr defaultRowHeight="12.75" x14ac:dyDescent="0.2"/>
  <cols>
    <col min="1" max="1" width="29.7109375" style="10" customWidth="1"/>
    <col min="2" max="2" width="10.42578125" style="10" customWidth="1"/>
    <col min="3" max="4" width="9.42578125" style="10" customWidth="1"/>
    <col min="5" max="5" width="9.140625" style="10" customWidth="1"/>
    <col min="6" max="6" width="12.85546875" style="10" customWidth="1"/>
    <col min="7" max="7" width="13.140625" style="10" customWidth="1"/>
    <col min="8" max="8" width="9.140625" style="10" customWidth="1"/>
    <col min="9" max="13" width="9.28515625" style="10" customWidth="1"/>
    <col min="14" max="14" width="9.140625" style="10" customWidth="1"/>
    <col min="15" max="15" width="9.28515625" style="10" customWidth="1"/>
    <col min="16" max="19" width="10.5703125" style="10" bestFit="1" customWidth="1"/>
    <col min="20" max="256" width="8.7109375" style="10"/>
    <col min="257" max="257" width="27.42578125" style="10" bestFit="1" customWidth="1"/>
    <col min="258" max="258" width="10.42578125" style="10" bestFit="1" customWidth="1"/>
    <col min="259" max="260" width="9.42578125" style="10" bestFit="1" customWidth="1"/>
    <col min="261" max="261" width="9.140625" style="10" customWidth="1"/>
    <col min="262" max="262" width="12.85546875" style="10" bestFit="1" customWidth="1"/>
    <col min="263" max="263" width="13.140625" style="10" customWidth="1"/>
    <col min="264" max="264" width="9.140625" style="10" customWidth="1"/>
    <col min="265" max="269" width="9.28515625" style="10" bestFit="1" customWidth="1"/>
    <col min="270" max="270" width="9.140625" style="10" customWidth="1"/>
    <col min="271" max="271" width="9.28515625" style="10" bestFit="1" customWidth="1"/>
    <col min="272" max="275" width="10.5703125" style="10" bestFit="1" customWidth="1"/>
    <col min="276" max="512" width="8.7109375" style="10"/>
    <col min="513" max="513" width="27.42578125" style="10" bestFit="1" customWidth="1"/>
    <col min="514" max="514" width="10.42578125" style="10" bestFit="1" customWidth="1"/>
    <col min="515" max="516" width="9.42578125" style="10" bestFit="1" customWidth="1"/>
    <col min="517" max="517" width="9.140625" style="10" customWidth="1"/>
    <col min="518" max="518" width="12.85546875" style="10" bestFit="1" customWidth="1"/>
    <col min="519" max="519" width="13.140625" style="10" customWidth="1"/>
    <col min="520" max="520" width="9.140625" style="10" customWidth="1"/>
    <col min="521" max="525" width="9.28515625" style="10" bestFit="1" customWidth="1"/>
    <col min="526" max="526" width="9.140625" style="10" customWidth="1"/>
    <col min="527" max="527" width="9.28515625" style="10" bestFit="1" customWidth="1"/>
    <col min="528" max="531" width="10.5703125" style="10" bestFit="1" customWidth="1"/>
    <col min="532" max="768" width="8.7109375" style="10"/>
    <col min="769" max="769" width="27.42578125" style="10" bestFit="1" customWidth="1"/>
    <col min="770" max="770" width="10.42578125" style="10" bestFit="1" customWidth="1"/>
    <col min="771" max="772" width="9.42578125" style="10" bestFit="1" customWidth="1"/>
    <col min="773" max="773" width="9.140625" style="10" customWidth="1"/>
    <col min="774" max="774" width="12.85546875" style="10" bestFit="1" customWidth="1"/>
    <col min="775" max="775" width="13.140625" style="10" customWidth="1"/>
    <col min="776" max="776" width="9.140625" style="10" customWidth="1"/>
    <col min="777" max="781" width="9.28515625" style="10" bestFit="1" customWidth="1"/>
    <col min="782" max="782" width="9.140625" style="10" customWidth="1"/>
    <col min="783" max="783" width="9.28515625" style="10" bestFit="1" customWidth="1"/>
    <col min="784" max="787" width="10.5703125" style="10" bestFit="1" customWidth="1"/>
    <col min="788" max="1024" width="8.7109375" style="10"/>
    <col min="1025" max="1025" width="27.42578125" style="10" bestFit="1" customWidth="1"/>
    <col min="1026" max="1026" width="10.42578125" style="10" bestFit="1" customWidth="1"/>
    <col min="1027" max="1028" width="9.42578125" style="10" bestFit="1" customWidth="1"/>
    <col min="1029" max="1029" width="9.140625" style="10" customWidth="1"/>
    <col min="1030" max="1030" width="12.85546875" style="10" bestFit="1" customWidth="1"/>
    <col min="1031" max="1031" width="13.140625" style="10" customWidth="1"/>
    <col min="1032" max="1032" width="9.140625" style="10" customWidth="1"/>
    <col min="1033" max="1037" width="9.28515625" style="10" bestFit="1" customWidth="1"/>
    <col min="1038" max="1038" width="9.140625" style="10" customWidth="1"/>
    <col min="1039" max="1039" width="9.28515625" style="10" bestFit="1" customWidth="1"/>
    <col min="1040" max="1043" width="10.5703125" style="10" bestFit="1" customWidth="1"/>
    <col min="1044" max="1280" width="8.7109375" style="10"/>
    <col min="1281" max="1281" width="27.42578125" style="10" bestFit="1" customWidth="1"/>
    <col min="1282" max="1282" width="10.42578125" style="10" bestFit="1" customWidth="1"/>
    <col min="1283" max="1284" width="9.42578125" style="10" bestFit="1" customWidth="1"/>
    <col min="1285" max="1285" width="9.140625" style="10" customWidth="1"/>
    <col min="1286" max="1286" width="12.85546875" style="10" bestFit="1" customWidth="1"/>
    <col min="1287" max="1287" width="13.140625" style="10" customWidth="1"/>
    <col min="1288" max="1288" width="9.140625" style="10" customWidth="1"/>
    <col min="1289" max="1293" width="9.28515625" style="10" bestFit="1" customWidth="1"/>
    <col min="1294" max="1294" width="9.140625" style="10" customWidth="1"/>
    <col min="1295" max="1295" width="9.28515625" style="10" bestFit="1" customWidth="1"/>
    <col min="1296" max="1299" width="10.5703125" style="10" bestFit="1" customWidth="1"/>
    <col min="1300" max="1536" width="8.7109375" style="10"/>
    <col min="1537" max="1537" width="27.42578125" style="10" bestFit="1" customWidth="1"/>
    <col min="1538" max="1538" width="10.42578125" style="10" bestFit="1" customWidth="1"/>
    <col min="1539" max="1540" width="9.42578125" style="10" bestFit="1" customWidth="1"/>
    <col min="1541" max="1541" width="9.140625" style="10" customWidth="1"/>
    <col min="1542" max="1542" width="12.85546875" style="10" bestFit="1" customWidth="1"/>
    <col min="1543" max="1543" width="13.140625" style="10" customWidth="1"/>
    <col min="1544" max="1544" width="9.140625" style="10" customWidth="1"/>
    <col min="1545" max="1549" width="9.28515625" style="10" bestFit="1" customWidth="1"/>
    <col min="1550" max="1550" width="9.140625" style="10" customWidth="1"/>
    <col min="1551" max="1551" width="9.28515625" style="10" bestFit="1" customWidth="1"/>
    <col min="1552" max="1555" width="10.5703125" style="10" bestFit="1" customWidth="1"/>
    <col min="1556" max="1792" width="8.7109375" style="10"/>
    <col min="1793" max="1793" width="27.42578125" style="10" bestFit="1" customWidth="1"/>
    <col min="1794" max="1794" width="10.42578125" style="10" bestFit="1" customWidth="1"/>
    <col min="1795" max="1796" width="9.42578125" style="10" bestFit="1" customWidth="1"/>
    <col min="1797" max="1797" width="9.140625" style="10" customWidth="1"/>
    <col min="1798" max="1798" width="12.85546875" style="10" bestFit="1" customWidth="1"/>
    <col min="1799" max="1799" width="13.140625" style="10" customWidth="1"/>
    <col min="1800" max="1800" width="9.140625" style="10" customWidth="1"/>
    <col min="1801" max="1805" width="9.28515625" style="10" bestFit="1" customWidth="1"/>
    <col min="1806" max="1806" width="9.140625" style="10" customWidth="1"/>
    <col min="1807" max="1807" width="9.28515625" style="10" bestFit="1" customWidth="1"/>
    <col min="1808" max="1811" width="10.5703125" style="10" bestFit="1" customWidth="1"/>
    <col min="1812" max="2048" width="8.7109375" style="10"/>
    <col min="2049" max="2049" width="27.42578125" style="10" bestFit="1" customWidth="1"/>
    <col min="2050" max="2050" width="10.42578125" style="10" bestFit="1" customWidth="1"/>
    <col min="2051" max="2052" width="9.42578125" style="10" bestFit="1" customWidth="1"/>
    <col min="2053" max="2053" width="9.140625" style="10" customWidth="1"/>
    <col min="2054" max="2054" width="12.85546875" style="10" bestFit="1" customWidth="1"/>
    <col min="2055" max="2055" width="13.140625" style="10" customWidth="1"/>
    <col min="2056" max="2056" width="9.140625" style="10" customWidth="1"/>
    <col min="2057" max="2061" width="9.28515625" style="10" bestFit="1" customWidth="1"/>
    <col min="2062" max="2062" width="9.140625" style="10" customWidth="1"/>
    <col min="2063" max="2063" width="9.28515625" style="10" bestFit="1" customWidth="1"/>
    <col min="2064" max="2067" width="10.5703125" style="10" bestFit="1" customWidth="1"/>
    <col min="2068" max="2304" width="8.7109375" style="10"/>
    <col min="2305" max="2305" width="27.42578125" style="10" bestFit="1" customWidth="1"/>
    <col min="2306" max="2306" width="10.42578125" style="10" bestFit="1" customWidth="1"/>
    <col min="2307" max="2308" width="9.42578125" style="10" bestFit="1" customWidth="1"/>
    <col min="2309" max="2309" width="9.140625" style="10" customWidth="1"/>
    <col min="2310" max="2310" width="12.85546875" style="10" bestFit="1" customWidth="1"/>
    <col min="2311" max="2311" width="13.140625" style="10" customWidth="1"/>
    <col min="2312" max="2312" width="9.140625" style="10" customWidth="1"/>
    <col min="2313" max="2317" width="9.28515625" style="10" bestFit="1" customWidth="1"/>
    <col min="2318" max="2318" width="9.140625" style="10" customWidth="1"/>
    <col min="2319" max="2319" width="9.28515625" style="10" bestFit="1" customWidth="1"/>
    <col min="2320" max="2323" width="10.5703125" style="10" bestFit="1" customWidth="1"/>
    <col min="2324" max="2560" width="8.7109375" style="10"/>
    <col min="2561" max="2561" width="27.42578125" style="10" bestFit="1" customWidth="1"/>
    <col min="2562" max="2562" width="10.42578125" style="10" bestFit="1" customWidth="1"/>
    <col min="2563" max="2564" width="9.42578125" style="10" bestFit="1" customWidth="1"/>
    <col min="2565" max="2565" width="9.140625" style="10" customWidth="1"/>
    <col min="2566" max="2566" width="12.85546875" style="10" bestFit="1" customWidth="1"/>
    <col min="2567" max="2567" width="13.140625" style="10" customWidth="1"/>
    <col min="2568" max="2568" width="9.140625" style="10" customWidth="1"/>
    <col min="2569" max="2573" width="9.28515625" style="10" bestFit="1" customWidth="1"/>
    <col min="2574" max="2574" width="9.140625" style="10" customWidth="1"/>
    <col min="2575" max="2575" width="9.28515625" style="10" bestFit="1" customWidth="1"/>
    <col min="2576" max="2579" width="10.5703125" style="10" bestFit="1" customWidth="1"/>
    <col min="2580" max="2816" width="8.7109375" style="10"/>
    <col min="2817" max="2817" width="27.42578125" style="10" bestFit="1" customWidth="1"/>
    <col min="2818" max="2818" width="10.42578125" style="10" bestFit="1" customWidth="1"/>
    <col min="2819" max="2820" width="9.42578125" style="10" bestFit="1" customWidth="1"/>
    <col min="2821" max="2821" width="9.140625" style="10" customWidth="1"/>
    <col min="2822" max="2822" width="12.85546875" style="10" bestFit="1" customWidth="1"/>
    <col min="2823" max="2823" width="13.140625" style="10" customWidth="1"/>
    <col min="2824" max="2824" width="9.140625" style="10" customWidth="1"/>
    <col min="2825" max="2829" width="9.28515625" style="10" bestFit="1" customWidth="1"/>
    <col min="2830" max="2830" width="9.140625" style="10" customWidth="1"/>
    <col min="2831" max="2831" width="9.28515625" style="10" bestFit="1" customWidth="1"/>
    <col min="2832" max="2835" width="10.5703125" style="10" bestFit="1" customWidth="1"/>
    <col min="2836" max="3072" width="8.7109375" style="10"/>
    <col min="3073" max="3073" width="27.42578125" style="10" bestFit="1" customWidth="1"/>
    <col min="3074" max="3074" width="10.42578125" style="10" bestFit="1" customWidth="1"/>
    <col min="3075" max="3076" width="9.42578125" style="10" bestFit="1" customWidth="1"/>
    <col min="3077" max="3077" width="9.140625" style="10" customWidth="1"/>
    <col min="3078" max="3078" width="12.85546875" style="10" bestFit="1" customWidth="1"/>
    <col min="3079" max="3079" width="13.140625" style="10" customWidth="1"/>
    <col min="3080" max="3080" width="9.140625" style="10" customWidth="1"/>
    <col min="3081" max="3085" width="9.28515625" style="10" bestFit="1" customWidth="1"/>
    <col min="3086" max="3086" width="9.140625" style="10" customWidth="1"/>
    <col min="3087" max="3087" width="9.28515625" style="10" bestFit="1" customWidth="1"/>
    <col min="3088" max="3091" width="10.5703125" style="10" bestFit="1" customWidth="1"/>
    <col min="3092" max="3328" width="8.7109375" style="10"/>
    <col min="3329" max="3329" width="27.42578125" style="10" bestFit="1" customWidth="1"/>
    <col min="3330" max="3330" width="10.42578125" style="10" bestFit="1" customWidth="1"/>
    <col min="3331" max="3332" width="9.42578125" style="10" bestFit="1" customWidth="1"/>
    <col min="3333" max="3333" width="9.140625" style="10" customWidth="1"/>
    <col min="3334" max="3334" width="12.85546875" style="10" bestFit="1" customWidth="1"/>
    <col min="3335" max="3335" width="13.140625" style="10" customWidth="1"/>
    <col min="3336" max="3336" width="9.140625" style="10" customWidth="1"/>
    <col min="3337" max="3341" width="9.28515625" style="10" bestFit="1" customWidth="1"/>
    <col min="3342" max="3342" width="9.140625" style="10" customWidth="1"/>
    <col min="3343" max="3343" width="9.28515625" style="10" bestFit="1" customWidth="1"/>
    <col min="3344" max="3347" width="10.5703125" style="10" bestFit="1" customWidth="1"/>
    <col min="3348" max="3584" width="8.7109375" style="10"/>
    <col min="3585" max="3585" width="27.42578125" style="10" bestFit="1" customWidth="1"/>
    <col min="3586" max="3586" width="10.42578125" style="10" bestFit="1" customWidth="1"/>
    <col min="3587" max="3588" width="9.42578125" style="10" bestFit="1" customWidth="1"/>
    <col min="3589" max="3589" width="9.140625" style="10" customWidth="1"/>
    <col min="3590" max="3590" width="12.85546875" style="10" bestFit="1" customWidth="1"/>
    <col min="3591" max="3591" width="13.140625" style="10" customWidth="1"/>
    <col min="3592" max="3592" width="9.140625" style="10" customWidth="1"/>
    <col min="3593" max="3597" width="9.28515625" style="10" bestFit="1" customWidth="1"/>
    <col min="3598" max="3598" width="9.140625" style="10" customWidth="1"/>
    <col min="3599" max="3599" width="9.28515625" style="10" bestFit="1" customWidth="1"/>
    <col min="3600" max="3603" width="10.5703125" style="10" bestFit="1" customWidth="1"/>
    <col min="3604" max="3840" width="8.7109375" style="10"/>
    <col min="3841" max="3841" width="27.42578125" style="10" bestFit="1" customWidth="1"/>
    <col min="3842" max="3842" width="10.42578125" style="10" bestFit="1" customWidth="1"/>
    <col min="3843" max="3844" width="9.42578125" style="10" bestFit="1" customWidth="1"/>
    <col min="3845" max="3845" width="9.140625" style="10" customWidth="1"/>
    <col min="3846" max="3846" width="12.85546875" style="10" bestFit="1" customWidth="1"/>
    <col min="3847" max="3847" width="13.140625" style="10" customWidth="1"/>
    <col min="3848" max="3848" width="9.140625" style="10" customWidth="1"/>
    <col min="3849" max="3853" width="9.28515625" style="10" bestFit="1" customWidth="1"/>
    <col min="3854" max="3854" width="9.140625" style="10" customWidth="1"/>
    <col min="3855" max="3855" width="9.28515625" style="10" bestFit="1" customWidth="1"/>
    <col min="3856" max="3859" width="10.5703125" style="10" bestFit="1" customWidth="1"/>
    <col min="3860" max="4096" width="8.7109375" style="10"/>
    <col min="4097" max="4097" width="27.42578125" style="10" bestFit="1" customWidth="1"/>
    <col min="4098" max="4098" width="10.42578125" style="10" bestFit="1" customWidth="1"/>
    <col min="4099" max="4100" width="9.42578125" style="10" bestFit="1" customWidth="1"/>
    <col min="4101" max="4101" width="9.140625" style="10" customWidth="1"/>
    <col min="4102" max="4102" width="12.85546875" style="10" bestFit="1" customWidth="1"/>
    <col min="4103" max="4103" width="13.140625" style="10" customWidth="1"/>
    <col min="4104" max="4104" width="9.140625" style="10" customWidth="1"/>
    <col min="4105" max="4109" width="9.28515625" style="10" bestFit="1" customWidth="1"/>
    <col min="4110" max="4110" width="9.140625" style="10" customWidth="1"/>
    <col min="4111" max="4111" width="9.28515625" style="10" bestFit="1" customWidth="1"/>
    <col min="4112" max="4115" width="10.5703125" style="10" bestFit="1" customWidth="1"/>
    <col min="4116" max="4352" width="8.7109375" style="10"/>
    <col min="4353" max="4353" width="27.42578125" style="10" bestFit="1" customWidth="1"/>
    <col min="4354" max="4354" width="10.42578125" style="10" bestFit="1" customWidth="1"/>
    <col min="4355" max="4356" width="9.42578125" style="10" bestFit="1" customWidth="1"/>
    <col min="4357" max="4357" width="9.140625" style="10" customWidth="1"/>
    <col min="4358" max="4358" width="12.85546875" style="10" bestFit="1" customWidth="1"/>
    <col min="4359" max="4359" width="13.140625" style="10" customWidth="1"/>
    <col min="4360" max="4360" width="9.140625" style="10" customWidth="1"/>
    <col min="4361" max="4365" width="9.28515625" style="10" bestFit="1" customWidth="1"/>
    <col min="4366" max="4366" width="9.140625" style="10" customWidth="1"/>
    <col min="4367" max="4367" width="9.28515625" style="10" bestFit="1" customWidth="1"/>
    <col min="4368" max="4371" width="10.5703125" style="10" bestFit="1" customWidth="1"/>
    <col min="4372" max="4608" width="8.7109375" style="10"/>
    <col min="4609" max="4609" width="27.42578125" style="10" bestFit="1" customWidth="1"/>
    <col min="4610" max="4610" width="10.42578125" style="10" bestFit="1" customWidth="1"/>
    <col min="4611" max="4612" width="9.42578125" style="10" bestFit="1" customWidth="1"/>
    <col min="4613" max="4613" width="9.140625" style="10" customWidth="1"/>
    <col min="4614" max="4614" width="12.85546875" style="10" bestFit="1" customWidth="1"/>
    <col min="4615" max="4615" width="13.140625" style="10" customWidth="1"/>
    <col min="4616" max="4616" width="9.140625" style="10" customWidth="1"/>
    <col min="4617" max="4621" width="9.28515625" style="10" bestFit="1" customWidth="1"/>
    <col min="4622" max="4622" width="9.140625" style="10" customWidth="1"/>
    <col min="4623" max="4623" width="9.28515625" style="10" bestFit="1" customWidth="1"/>
    <col min="4624" max="4627" width="10.5703125" style="10" bestFit="1" customWidth="1"/>
    <col min="4628" max="4864" width="8.7109375" style="10"/>
    <col min="4865" max="4865" width="27.42578125" style="10" bestFit="1" customWidth="1"/>
    <col min="4866" max="4866" width="10.42578125" style="10" bestFit="1" customWidth="1"/>
    <col min="4867" max="4868" width="9.42578125" style="10" bestFit="1" customWidth="1"/>
    <col min="4869" max="4869" width="9.140625" style="10" customWidth="1"/>
    <col min="4870" max="4870" width="12.85546875" style="10" bestFit="1" customWidth="1"/>
    <col min="4871" max="4871" width="13.140625" style="10" customWidth="1"/>
    <col min="4872" max="4872" width="9.140625" style="10" customWidth="1"/>
    <col min="4873" max="4877" width="9.28515625" style="10" bestFit="1" customWidth="1"/>
    <col min="4878" max="4878" width="9.140625" style="10" customWidth="1"/>
    <col min="4879" max="4879" width="9.28515625" style="10" bestFit="1" customWidth="1"/>
    <col min="4880" max="4883" width="10.5703125" style="10" bestFit="1" customWidth="1"/>
    <col min="4884" max="5120" width="8.7109375" style="10"/>
    <col min="5121" max="5121" width="27.42578125" style="10" bestFit="1" customWidth="1"/>
    <col min="5122" max="5122" width="10.42578125" style="10" bestFit="1" customWidth="1"/>
    <col min="5123" max="5124" width="9.42578125" style="10" bestFit="1" customWidth="1"/>
    <col min="5125" max="5125" width="9.140625" style="10" customWidth="1"/>
    <col min="5126" max="5126" width="12.85546875" style="10" bestFit="1" customWidth="1"/>
    <col min="5127" max="5127" width="13.140625" style="10" customWidth="1"/>
    <col min="5128" max="5128" width="9.140625" style="10" customWidth="1"/>
    <col min="5129" max="5133" width="9.28515625" style="10" bestFit="1" customWidth="1"/>
    <col min="5134" max="5134" width="9.140625" style="10" customWidth="1"/>
    <col min="5135" max="5135" width="9.28515625" style="10" bestFit="1" customWidth="1"/>
    <col min="5136" max="5139" width="10.5703125" style="10" bestFit="1" customWidth="1"/>
    <col min="5140" max="5376" width="8.7109375" style="10"/>
    <col min="5377" max="5377" width="27.42578125" style="10" bestFit="1" customWidth="1"/>
    <col min="5378" max="5378" width="10.42578125" style="10" bestFit="1" customWidth="1"/>
    <col min="5379" max="5380" width="9.42578125" style="10" bestFit="1" customWidth="1"/>
    <col min="5381" max="5381" width="9.140625" style="10" customWidth="1"/>
    <col min="5382" max="5382" width="12.85546875" style="10" bestFit="1" customWidth="1"/>
    <col min="5383" max="5383" width="13.140625" style="10" customWidth="1"/>
    <col min="5384" max="5384" width="9.140625" style="10" customWidth="1"/>
    <col min="5385" max="5389" width="9.28515625" style="10" bestFit="1" customWidth="1"/>
    <col min="5390" max="5390" width="9.140625" style="10" customWidth="1"/>
    <col min="5391" max="5391" width="9.28515625" style="10" bestFit="1" customWidth="1"/>
    <col min="5392" max="5395" width="10.5703125" style="10" bestFit="1" customWidth="1"/>
    <col min="5396" max="5632" width="8.7109375" style="10"/>
    <col min="5633" max="5633" width="27.42578125" style="10" bestFit="1" customWidth="1"/>
    <col min="5634" max="5634" width="10.42578125" style="10" bestFit="1" customWidth="1"/>
    <col min="5635" max="5636" width="9.42578125" style="10" bestFit="1" customWidth="1"/>
    <col min="5637" max="5637" width="9.140625" style="10" customWidth="1"/>
    <col min="5638" max="5638" width="12.85546875" style="10" bestFit="1" customWidth="1"/>
    <col min="5639" max="5639" width="13.140625" style="10" customWidth="1"/>
    <col min="5640" max="5640" width="9.140625" style="10" customWidth="1"/>
    <col min="5641" max="5645" width="9.28515625" style="10" bestFit="1" customWidth="1"/>
    <col min="5646" max="5646" width="9.140625" style="10" customWidth="1"/>
    <col min="5647" max="5647" width="9.28515625" style="10" bestFit="1" customWidth="1"/>
    <col min="5648" max="5651" width="10.5703125" style="10" bestFit="1" customWidth="1"/>
    <col min="5652" max="5888" width="8.7109375" style="10"/>
    <col min="5889" max="5889" width="27.42578125" style="10" bestFit="1" customWidth="1"/>
    <col min="5890" max="5890" width="10.42578125" style="10" bestFit="1" customWidth="1"/>
    <col min="5891" max="5892" width="9.42578125" style="10" bestFit="1" customWidth="1"/>
    <col min="5893" max="5893" width="9.140625" style="10" customWidth="1"/>
    <col min="5894" max="5894" width="12.85546875" style="10" bestFit="1" customWidth="1"/>
    <col min="5895" max="5895" width="13.140625" style="10" customWidth="1"/>
    <col min="5896" max="5896" width="9.140625" style="10" customWidth="1"/>
    <col min="5897" max="5901" width="9.28515625" style="10" bestFit="1" customWidth="1"/>
    <col min="5902" max="5902" width="9.140625" style="10" customWidth="1"/>
    <col min="5903" max="5903" width="9.28515625" style="10" bestFit="1" customWidth="1"/>
    <col min="5904" max="5907" width="10.5703125" style="10" bestFit="1" customWidth="1"/>
    <col min="5908" max="6144" width="8.7109375" style="10"/>
    <col min="6145" max="6145" width="27.42578125" style="10" bestFit="1" customWidth="1"/>
    <col min="6146" max="6146" width="10.42578125" style="10" bestFit="1" customWidth="1"/>
    <col min="6147" max="6148" width="9.42578125" style="10" bestFit="1" customWidth="1"/>
    <col min="6149" max="6149" width="9.140625" style="10" customWidth="1"/>
    <col min="6150" max="6150" width="12.85546875" style="10" bestFit="1" customWidth="1"/>
    <col min="6151" max="6151" width="13.140625" style="10" customWidth="1"/>
    <col min="6152" max="6152" width="9.140625" style="10" customWidth="1"/>
    <col min="6153" max="6157" width="9.28515625" style="10" bestFit="1" customWidth="1"/>
    <col min="6158" max="6158" width="9.140625" style="10" customWidth="1"/>
    <col min="6159" max="6159" width="9.28515625" style="10" bestFit="1" customWidth="1"/>
    <col min="6160" max="6163" width="10.5703125" style="10" bestFit="1" customWidth="1"/>
    <col min="6164" max="6400" width="8.7109375" style="10"/>
    <col min="6401" max="6401" width="27.42578125" style="10" bestFit="1" customWidth="1"/>
    <col min="6402" max="6402" width="10.42578125" style="10" bestFit="1" customWidth="1"/>
    <col min="6403" max="6404" width="9.42578125" style="10" bestFit="1" customWidth="1"/>
    <col min="6405" max="6405" width="9.140625" style="10" customWidth="1"/>
    <col min="6406" max="6406" width="12.85546875" style="10" bestFit="1" customWidth="1"/>
    <col min="6407" max="6407" width="13.140625" style="10" customWidth="1"/>
    <col min="6408" max="6408" width="9.140625" style="10" customWidth="1"/>
    <col min="6409" max="6413" width="9.28515625" style="10" bestFit="1" customWidth="1"/>
    <col min="6414" max="6414" width="9.140625" style="10" customWidth="1"/>
    <col min="6415" max="6415" width="9.28515625" style="10" bestFit="1" customWidth="1"/>
    <col min="6416" max="6419" width="10.5703125" style="10" bestFit="1" customWidth="1"/>
    <col min="6420" max="6656" width="8.7109375" style="10"/>
    <col min="6657" max="6657" width="27.42578125" style="10" bestFit="1" customWidth="1"/>
    <col min="6658" max="6658" width="10.42578125" style="10" bestFit="1" customWidth="1"/>
    <col min="6659" max="6660" width="9.42578125" style="10" bestFit="1" customWidth="1"/>
    <col min="6661" max="6661" width="9.140625" style="10" customWidth="1"/>
    <col min="6662" max="6662" width="12.85546875" style="10" bestFit="1" customWidth="1"/>
    <col min="6663" max="6663" width="13.140625" style="10" customWidth="1"/>
    <col min="6664" max="6664" width="9.140625" style="10" customWidth="1"/>
    <col min="6665" max="6669" width="9.28515625" style="10" bestFit="1" customWidth="1"/>
    <col min="6670" max="6670" width="9.140625" style="10" customWidth="1"/>
    <col min="6671" max="6671" width="9.28515625" style="10" bestFit="1" customWidth="1"/>
    <col min="6672" max="6675" width="10.5703125" style="10" bestFit="1" customWidth="1"/>
    <col min="6676" max="6912" width="8.7109375" style="10"/>
    <col min="6913" max="6913" width="27.42578125" style="10" bestFit="1" customWidth="1"/>
    <col min="6914" max="6914" width="10.42578125" style="10" bestFit="1" customWidth="1"/>
    <col min="6915" max="6916" width="9.42578125" style="10" bestFit="1" customWidth="1"/>
    <col min="6917" max="6917" width="9.140625" style="10" customWidth="1"/>
    <col min="6918" max="6918" width="12.85546875" style="10" bestFit="1" customWidth="1"/>
    <col min="6919" max="6919" width="13.140625" style="10" customWidth="1"/>
    <col min="6920" max="6920" width="9.140625" style="10" customWidth="1"/>
    <col min="6921" max="6925" width="9.28515625" style="10" bestFit="1" customWidth="1"/>
    <col min="6926" max="6926" width="9.140625" style="10" customWidth="1"/>
    <col min="6927" max="6927" width="9.28515625" style="10" bestFit="1" customWidth="1"/>
    <col min="6928" max="6931" width="10.5703125" style="10" bestFit="1" customWidth="1"/>
    <col min="6932" max="7168" width="8.7109375" style="10"/>
    <col min="7169" max="7169" width="27.42578125" style="10" bestFit="1" customWidth="1"/>
    <col min="7170" max="7170" width="10.42578125" style="10" bestFit="1" customWidth="1"/>
    <col min="7171" max="7172" width="9.42578125" style="10" bestFit="1" customWidth="1"/>
    <col min="7173" max="7173" width="9.140625" style="10" customWidth="1"/>
    <col min="7174" max="7174" width="12.85546875" style="10" bestFit="1" customWidth="1"/>
    <col min="7175" max="7175" width="13.140625" style="10" customWidth="1"/>
    <col min="7176" max="7176" width="9.140625" style="10" customWidth="1"/>
    <col min="7177" max="7181" width="9.28515625" style="10" bestFit="1" customWidth="1"/>
    <col min="7182" max="7182" width="9.140625" style="10" customWidth="1"/>
    <col min="7183" max="7183" width="9.28515625" style="10" bestFit="1" customWidth="1"/>
    <col min="7184" max="7187" width="10.5703125" style="10" bestFit="1" customWidth="1"/>
    <col min="7188" max="7424" width="8.7109375" style="10"/>
    <col min="7425" max="7425" width="27.42578125" style="10" bestFit="1" customWidth="1"/>
    <col min="7426" max="7426" width="10.42578125" style="10" bestFit="1" customWidth="1"/>
    <col min="7427" max="7428" width="9.42578125" style="10" bestFit="1" customWidth="1"/>
    <col min="7429" max="7429" width="9.140625" style="10" customWidth="1"/>
    <col min="7430" max="7430" width="12.85546875" style="10" bestFit="1" customWidth="1"/>
    <col min="7431" max="7431" width="13.140625" style="10" customWidth="1"/>
    <col min="7432" max="7432" width="9.140625" style="10" customWidth="1"/>
    <col min="7433" max="7437" width="9.28515625" style="10" bestFit="1" customWidth="1"/>
    <col min="7438" max="7438" width="9.140625" style="10" customWidth="1"/>
    <col min="7439" max="7439" width="9.28515625" style="10" bestFit="1" customWidth="1"/>
    <col min="7440" max="7443" width="10.5703125" style="10" bestFit="1" customWidth="1"/>
    <col min="7444" max="7680" width="8.7109375" style="10"/>
    <col min="7681" max="7681" width="27.42578125" style="10" bestFit="1" customWidth="1"/>
    <col min="7682" max="7682" width="10.42578125" style="10" bestFit="1" customWidth="1"/>
    <col min="7683" max="7684" width="9.42578125" style="10" bestFit="1" customWidth="1"/>
    <col min="7685" max="7685" width="9.140625" style="10" customWidth="1"/>
    <col min="7686" max="7686" width="12.85546875" style="10" bestFit="1" customWidth="1"/>
    <col min="7687" max="7687" width="13.140625" style="10" customWidth="1"/>
    <col min="7688" max="7688" width="9.140625" style="10" customWidth="1"/>
    <col min="7689" max="7693" width="9.28515625" style="10" bestFit="1" customWidth="1"/>
    <col min="7694" max="7694" width="9.140625" style="10" customWidth="1"/>
    <col min="7695" max="7695" width="9.28515625" style="10" bestFit="1" customWidth="1"/>
    <col min="7696" max="7699" width="10.5703125" style="10" bestFit="1" customWidth="1"/>
    <col min="7700" max="7936" width="8.7109375" style="10"/>
    <col min="7937" max="7937" width="27.42578125" style="10" bestFit="1" customWidth="1"/>
    <col min="7938" max="7938" width="10.42578125" style="10" bestFit="1" customWidth="1"/>
    <col min="7939" max="7940" width="9.42578125" style="10" bestFit="1" customWidth="1"/>
    <col min="7941" max="7941" width="9.140625" style="10" customWidth="1"/>
    <col min="7942" max="7942" width="12.85546875" style="10" bestFit="1" customWidth="1"/>
    <col min="7943" max="7943" width="13.140625" style="10" customWidth="1"/>
    <col min="7944" max="7944" width="9.140625" style="10" customWidth="1"/>
    <col min="7945" max="7949" width="9.28515625" style="10" bestFit="1" customWidth="1"/>
    <col min="7950" max="7950" width="9.140625" style="10" customWidth="1"/>
    <col min="7951" max="7951" width="9.28515625" style="10" bestFit="1" customWidth="1"/>
    <col min="7952" max="7955" width="10.5703125" style="10" bestFit="1" customWidth="1"/>
    <col min="7956" max="8192" width="8.7109375" style="10"/>
    <col min="8193" max="8193" width="27.42578125" style="10" bestFit="1" customWidth="1"/>
    <col min="8194" max="8194" width="10.42578125" style="10" bestFit="1" customWidth="1"/>
    <col min="8195" max="8196" width="9.42578125" style="10" bestFit="1" customWidth="1"/>
    <col min="8197" max="8197" width="9.140625" style="10" customWidth="1"/>
    <col min="8198" max="8198" width="12.85546875" style="10" bestFit="1" customWidth="1"/>
    <col min="8199" max="8199" width="13.140625" style="10" customWidth="1"/>
    <col min="8200" max="8200" width="9.140625" style="10" customWidth="1"/>
    <col min="8201" max="8205" width="9.28515625" style="10" bestFit="1" customWidth="1"/>
    <col min="8206" max="8206" width="9.140625" style="10" customWidth="1"/>
    <col min="8207" max="8207" width="9.28515625" style="10" bestFit="1" customWidth="1"/>
    <col min="8208" max="8211" width="10.5703125" style="10" bestFit="1" customWidth="1"/>
    <col min="8212" max="8448" width="8.7109375" style="10"/>
    <col min="8449" max="8449" width="27.42578125" style="10" bestFit="1" customWidth="1"/>
    <col min="8450" max="8450" width="10.42578125" style="10" bestFit="1" customWidth="1"/>
    <col min="8451" max="8452" width="9.42578125" style="10" bestFit="1" customWidth="1"/>
    <col min="8453" max="8453" width="9.140625" style="10" customWidth="1"/>
    <col min="8454" max="8454" width="12.85546875" style="10" bestFit="1" customWidth="1"/>
    <col min="8455" max="8455" width="13.140625" style="10" customWidth="1"/>
    <col min="8456" max="8456" width="9.140625" style="10" customWidth="1"/>
    <col min="8457" max="8461" width="9.28515625" style="10" bestFit="1" customWidth="1"/>
    <col min="8462" max="8462" width="9.140625" style="10" customWidth="1"/>
    <col min="8463" max="8463" width="9.28515625" style="10" bestFit="1" customWidth="1"/>
    <col min="8464" max="8467" width="10.5703125" style="10" bestFit="1" customWidth="1"/>
    <col min="8468" max="8704" width="8.7109375" style="10"/>
    <col min="8705" max="8705" width="27.42578125" style="10" bestFit="1" customWidth="1"/>
    <col min="8706" max="8706" width="10.42578125" style="10" bestFit="1" customWidth="1"/>
    <col min="8707" max="8708" width="9.42578125" style="10" bestFit="1" customWidth="1"/>
    <col min="8709" max="8709" width="9.140625" style="10" customWidth="1"/>
    <col min="8710" max="8710" width="12.85546875" style="10" bestFit="1" customWidth="1"/>
    <col min="8711" max="8711" width="13.140625" style="10" customWidth="1"/>
    <col min="8712" max="8712" width="9.140625" style="10" customWidth="1"/>
    <col min="8713" max="8717" width="9.28515625" style="10" bestFit="1" customWidth="1"/>
    <col min="8718" max="8718" width="9.140625" style="10" customWidth="1"/>
    <col min="8719" max="8719" width="9.28515625" style="10" bestFit="1" customWidth="1"/>
    <col min="8720" max="8723" width="10.5703125" style="10" bestFit="1" customWidth="1"/>
    <col min="8724" max="8960" width="8.7109375" style="10"/>
    <col min="8961" max="8961" width="27.42578125" style="10" bestFit="1" customWidth="1"/>
    <col min="8962" max="8962" width="10.42578125" style="10" bestFit="1" customWidth="1"/>
    <col min="8963" max="8964" width="9.42578125" style="10" bestFit="1" customWidth="1"/>
    <col min="8965" max="8965" width="9.140625" style="10" customWidth="1"/>
    <col min="8966" max="8966" width="12.85546875" style="10" bestFit="1" customWidth="1"/>
    <col min="8967" max="8967" width="13.140625" style="10" customWidth="1"/>
    <col min="8968" max="8968" width="9.140625" style="10" customWidth="1"/>
    <col min="8969" max="8973" width="9.28515625" style="10" bestFit="1" customWidth="1"/>
    <col min="8974" max="8974" width="9.140625" style="10" customWidth="1"/>
    <col min="8975" max="8975" width="9.28515625" style="10" bestFit="1" customWidth="1"/>
    <col min="8976" max="8979" width="10.5703125" style="10" bestFit="1" customWidth="1"/>
    <col min="8980" max="9216" width="8.7109375" style="10"/>
    <col min="9217" max="9217" width="27.42578125" style="10" bestFit="1" customWidth="1"/>
    <col min="9218" max="9218" width="10.42578125" style="10" bestFit="1" customWidth="1"/>
    <col min="9219" max="9220" width="9.42578125" style="10" bestFit="1" customWidth="1"/>
    <col min="9221" max="9221" width="9.140625" style="10" customWidth="1"/>
    <col min="9222" max="9222" width="12.85546875" style="10" bestFit="1" customWidth="1"/>
    <col min="9223" max="9223" width="13.140625" style="10" customWidth="1"/>
    <col min="9224" max="9224" width="9.140625" style="10" customWidth="1"/>
    <col min="9225" max="9229" width="9.28515625" style="10" bestFit="1" customWidth="1"/>
    <col min="9230" max="9230" width="9.140625" style="10" customWidth="1"/>
    <col min="9231" max="9231" width="9.28515625" style="10" bestFit="1" customWidth="1"/>
    <col min="9232" max="9235" width="10.5703125" style="10" bestFit="1" customWidth="1"/>
    <col min="9236" max="9472" width="8.7109375" style="10"/>
    <col min="9473" max="9473" width="27.42578125" style="10" bestFit="1" customWidth="1"/>
    <col min="9474" max="9474" width="10.42578125" style="10" bestFit="1" customWidth="1"/>
    <col min="9475" max="9476" width="9.42578125" style="10" bestFit="1" customWidth="1"/>
    <col min="9477" max="9477" width="9.140625" style="10" customWidth="1"/>
    <col min="9478" max="9478" width="12.85546875" style="10" bestFit="1" customWidth="1"/>
    <col min="9479" max="9479" width="13.140625" style="10" customWidth="1"/>
    <col min="9480" max="9480" width="9.140625" style="10" customWidth="1"/>
    <col min="9481" max="9485" width="9.28515625" style="10" bestFit="1" customWidth="1"/>
    <col min="9486" max="9486" width="9.140625" style="10" customWidth="1"/>
    <col min="9487" max="9487" width="9.28515625" style="10" bestFit="1" customWidth="1"/>
    <col min="9488" max="9491" width="10.5703125" style="10" bestFit="1" customWidth="1"/>
    <col min="9492" max="9728" width="8.7109375" style="10"/>
    <col min="9729" max="9729" width="27.42578125" style="10" bestFit="1" customWidth="1"/>
    <col min="9730" max="9730" width="10.42578125" style="10" bestFit="1" customWidth="1"/>
    <col min="9731" max="9732" width="9.42578125" style="10" bestFit="1" customWidth="1"/>
    <col min="9733" max="9733" width="9.140625" style="10" customWidth="1"/>
    <col min="9734" max="9734" width="12.85546875" style="10" bestFit="1" customWidth="1"/>
    <col min="9735" max="9735" width="13.140625" style="10" customWidth="1"/>
    <col min="9736" max="9736" width="9.140625" style="10" customWidth="1"/>
    <col min="9737" max="9741" width="9.28515625" style="10" bestFit="1" customWidth="1"/>
    <col min="9742" max="9742" width="9.140625" style="10" customWidth="1"/>
    <col min="9743" max="9743" width="9.28515625" style="10" bestFit="1" customWidth="1"/>
    <col min="9744" max="9747" width="10.5703125" style="10" bestFit="1" customWidth="1"/>
    <col min="9748" max="9984" width="8.7109375" style="10"/>
    <col min="9985" max="9985" width="27.42578125" style="10" bestFit="1" customWidth="1"/>
    <col min="9986" max="9986" width="10.42578125" style="10" bestFit="1" customWidth="1"/>
    <col min="9987" max="9988" width="9.42578125" style="10" bestFit="1" customWidth="1"/>
    <col min="9989" max="9989" width="9.140625" style="10" customWidth="1"/>
    <col min="9990" max="9990" width="12.85546875" style="10" bestFit="1" customWidth="1"/>
    <col min="9991" max="9991" width="13.140625" style="10" customWidth="1"/>
    <col min="9992" max="9992" width="9.140625" style="10" customWidth="1"/>
    <col min="9993" max="9997" width="9.28515625" style="10" bestFit="1" customWidth="1"/>
    <col min="9998" max="9998" width="9.140625" style="10" customWidth="1"/>
    <col min="9999" max="9999" width="9.28515625" style="10" bestFit="1" customWidth="1"/>
    <col min="10000" max="10003" width="10.5703125" style="10" bestFit="1" customWidth="1"/>
    <col min="10004" max="10240" width="8.7109375" style="10"/>
    <col min="10241" max="10241" width="27.42578125" style="10" bestFit="1" customWidth="1"/>
    <col min="10242" max="10242" width="10.42578125" style="10" bestFit="1" customWidth="1"/>
    <col min="10243" max="10244" width="9.42578125" style="10" bestFit="1" customWidth="1"/>
    <col min="10245" max="10245" width="9.140625" style="10" customWidth="1"/>
    <col min="10246" max="10246" width="12.85546875" style="10" bestFit="1" customWidth="1"/>
    <col min="10247" max="10247" width="13.140625" style="10" customWidth="1"/>
    <col min="10248" max="10248" width="9.140625" style="10" customWidth="1"/>
    <col min="10249" max="10253" width="9.28515625" style="10" bestFit="1" customWidth="1"/>
    <col min="10254" max="10254" width="9.140625" style="10" customWidth="1"/>
    <col min="10255" max="10255" width="9.28515625" style="10" bestFit="1" customWidth="1"/>
    <col min="10256" max="10259" width="10.5703125" style="10" bestFit="1" customWidth="1"/>
    <col min="10260" max="10496" width="8.7109375" style="10"/>
    <col min="10497" max="10497" width="27.42578125" style="10" bestFit="1" customWidth="1"/>
    <col min="10498" max="10498" width="10.42578125" style="10" bestFit="1" customWidth="1"/>
    <col min="10499" max="10500" width="9.42578125" style="10" bestFit="1" customWidth="1"/>
    <col min="10501" max="10501" width="9.140625" style="10" customWidth="1"/>
    <col min="10502" max="10502" width="12.85546875" style="10" bestFit="1" customWidth="1"/>
    <col min="10503" max="10503" width="13.140625" style="10" customWidth="1"/>
    <col min="10504" max="10504" width="9.140625" style="10" customWidth="1"/>
    <col min="10505" max="10509" width="9.28515625" style="10" bestFit="1" customWidth="1"/>
    <col min="10510" max="10510" width="9.140625" style="10" customWidth="1"/>
    <col min="10511" max="10511" width="9.28515625" style="10" bestFit="1" customWidth="1"/>
    <col min="10512" max="10515" width="10.5703125" style="10" bestFit="1" customWidth="1"/>
    <col min="10516" max="10752" width="8.7109375" style="10"/>
    <col min="10753" max="10753" width="27.42578125" style="10" bestFit="1" customWidth="1"/>
    <col min="10754" max="10754" width="10.42578125" style="10" bestFit="1" customWidth="1"/>
    <col min="10755" max="10756" width="9.42578125" style="10" bestFit="1" customWidth="1"/>
    <col min="10757" max="10757" width="9.140625" style="10" customWidth="1"/>
    <col min="10758" max="10758" width="12.85546875" style="10" bestFit="1" customWidth="1"/>
    <col min="10759" max="10759" width="13.140625" style="10" customWidth="1"/>
    <col min="10760" max="10760" width="9.140625" style="10" customWidth="1"/>
    <col min="10761" max="10765" width="9.28515625" style="10" bestFit="1" customWidth="1"/>
    <col min="10766" max="10766" width="9.140625" style="10" customWidth="1"/>
    <col min="10767" max="10767" width="9.28515625" style="10" bestFit="1" customWidth="1"/>
    <col min="10768" max="10771" width="10.5703125" style="10" bestFit="1" customWidth="1"/>
    <col min="10772" max="11008" width="8.7109375" style="10"/>
    <col min="11009" max="11009" width="27.42578125" style="10" bestFit="1" customWidth="1"/>
    <col min="11010" max="11010" width="10.42578125" style="10" bestFit="1" customWidth="1"/>
    <col min="11011" max="11012" width="9.42578125" style="10" bestFit="1" customWidth="1"/>
    <col min="11013" max="11013" width="9.140625" style="10" customWidth="1"/>
    <col min="11014" max="11014" width="12.85546875" style="10" bestFit="1" customWidth="1"/>
    <col min="11015" max="11015" width="13.140625" style="10" customWidth="1"/>
    <col min="11016" max="11016" width="9.140625" style="10" customWidth="1"/>
    <col min="11017" max="11021" width="9.28515625" style="10" bestFit="1" customWidth="1"/>
    <col min="11022" max="11022" width="9.140625" style="10" customWidth="1"/>
    <col min="11023" max="11023" width="9.28515625" style="10" bestFit="1" customWidth="1"/>
    <col min="11024" max="11027" width="10.5703125" style="10" bestFit="1" customWidth="1"/>
    <col min="11028" max="11264" width="8.7109375" style="10"/>
    <col min="11265" max="11265" width="27.42578125" style="10" bestFit="1" customWidth="1"/>
    <col min="11266" max="11266" width="10.42578125" style="10" bestFit="1" customWidth="1"/>
    <col min="11267" max="11268" width="9.42578125" style="10" bestFit="1" customWidth="1"/>
    <col min="11269" max="11269" width="9.140625" style="10" customWidth="1"/>
    <col min="11270" max="11270" width="12.85546875" style="10" bestFit="1" customWidth="1"/>
    <col min="11271" max="11271" width="13.140625" style="10" customWidth="1"/>
    <col min="11272" max="11272" width="9.140625" style="10" customWidth="1"/>
    <col min="11273" max="11277" width="9.28515625" style="10" bestFit="1" customWidth="1"/>
    <col min="11278" max="11278" width="9.140625" style="10" customWidth="1"/>
    <col min="11279" max="11279" width="9.28515625" style="10" bestFit="1" customWidth="1"/>
    <col min="11280" max="11283" width="10.5703125" style="10" bestFit="1" customWidth="1"/>
    <col min="11284" max="11520" width="8.7109375" style="10"/>
    <col min="11521" max="11521" width="27.42578125" style="10" bestFit="1" customWidth="1"/>
    <col min="11522" max="11522" width="10.42578125" style="10" bestFit="1" customWidth="1"/>
    <col min="11523" max="11524" width="9.42578125" style="10" bestFit="1" customWidth="1"/>
    <col min="11525" max="11525" width="9.140625" style="10" customWidth="1"/>
    <col min="11526" max="11526" width="12.85546875" style="10" bestFit="1" customWidth="1"/>
    <col min="11527" max="11527" width="13.140625" style="10" customWidth="1"/>
    <col min="11528" max="11528" width="9.140625" style="10" customWidth="1"/>
    <col min="11529" max="11533" width="9.28515625" style="10" bestFit="1" customWidth="1"/>
    <col min="11534" max="11534" width="9.140625" style="10" customWidth="1"/>
    <col min="11535" max="11535" width="9.28515625" style="10" bestFit="1" customWidth="1"/>
    <col min="11536" max="11539" width="10.5703125" style="10" bestFit="1" customWidth="1"/>
    <col min="11540" max="11776" width="8.7109375" style="10"/>
    <col min="11777" max="11777" width="27.42578125" style="10" bestFit="1" customWidth="1"/>
    <col min="11778" max="11778" width="10.42578125" style="10" bestFit="1" customWidth="1"/>
    <col min="11779" max="11780" width="9.42578125" style="10" bestFit="1" customWidth="1"/>
    <col min="11781" max="11781" width="9.140625" style="10" customWidth="1"/>
    <col min="11782" max="11782" width="12.85546875" style="10" bestFit="1" customWidth="1"/>
    <col min="11783" max="11783" width="13.140625" style="10" customWidth="1"/>
    <col min="11784" max="11784" width="9.140625" style="10" customWidth="1"/>
    <col min="11785" max="11789" width="9.28515625" style="10" bestFit="1" customWidth="1"/>
    <col min="11790" max="11790" width="9.140625" style="10" customWidth="1"/>
    <col min="11791" max="11791" width="9.28515625" style="10" bestFit="1" customWidth="1"/>
    <col min="11792" max="11795" width="10.5703125" style="10" bestFit="1" customWidth="1"/>
    <col min="11796" max="12032" width="8.7109375" style="10"/>
    <col min="12033" max="12033" width="27.42578125" style="10" bestFit="1" customWidth="1"/>
    <col min="12034" max="12034" width="10.42578125" style="10" bestFit="1" customWidth="1"/>
    <col min="12035" max="12036" width="9.42578125" style="10" bestFit="1" customWidth="1"/>
    <col min="12037" max="12037" width="9.140625" style="10" customWidth="1"/>
    <col min="12038" max="12038" width="12.85546875" style="10" bestFit="1" customWidth="1"/>
    <col min="12039" max="12039" width="13.140625" style="10" customWidth="1"/>
    <col min="12040" max="12040" width="9.140625" style="10" customWidth="1"/>
    <col min="12041" max="12045" width="9.28515625" style="10" bestFit="1" customWidth="1"/>
    <col min="12046" max="12046" width="9.140625" style="10" customWidth="1"/>
    <col min="12047" max="12047" width="9.28515625" style="10" bestFit="1" customWidth="1"/>
    <col min="12048" max="12051" width="10.5703125" style="10" bestFit="1" customWidth="1"/>
    <col min="12052" max="12288" width="8.7109375" style="10"/>
    <col min="12289" max="12289" width="27.42578125" style="10" bestFit="1" customWidth="1"/>
    <col min="12290" max="12290" width="10.42578125" style="10" bestFit="1" customWidth="1"/>
    <col min="12291" max="12292" width="9.42578125" style="10" bestFit="1" customWidth="1"/>
    <col min="12293" max="12293" width="9.140625" style="10" customWidth="1"/>
    <col min="12294" max="12294" width="12.85546875" style="10" bestFit="1" customWidth="1"/>
    <col min="12295" max="12295" width="13.140625" style="10" customWidth="1"/>
    <col min="12296" max="12296" width="9.140625" style="10" customWidth="1"/>
    <col min="12297" max="12301" width="9.28515625" style="10" bestFit="1" customWidth="1"/>
    <col min="12302" max="12302" width="9.140625" style="10" customWidth="1"/>
    <col min="12303" max="12303" width="9.28515625" style="10" bestFit="1" customWidth="1"/>
    <col min="12304" max="12307" width="10.5703125" style="10" bestFit="1" customWidth="1"/>
    <col min="12308" max="12544" width="8.7109375" style="10"/>
    <col min="12545" max="12545" width="27.42578125" style="10" bestFit="1" customWidth="1"/>
    <col min="12546" max="12546" width="10.42578125" style="10" bestFit="1" customWidth="1"/>
    <col min="12547" max="12548" width="9.42578125" style="10" bestFit="1" customWidth="1"/>
    <col min="12549" max="12549" width="9.140625" style="10" customWidth="1"/>
    <col min="12550" max="12550" width="12.85546875" style="10" bestFit="1" customWidth="1"/>
    <col min="12551" max="12551" width="13.140625" style="10" customWidth="1"/>
    <col min="12552" max="12552" width="9.140625" style="10" customWidth="1"/>
    <col min="12553" max="12557" width="9.28515625" style="10" bestFit="1" customWidth="1"/>
    <col min="12558" max="12558" width="9.140625" style="10" customWidth="1"/>
    <col min="12559" max="12559" width="9.28515625" style="10" bestFit="1" customWidth="1"/>
    <col min="12560" max="12563" width="10.5703125" style="10" bestFit="1" customWidth="1"/>
    <col min="12564" max="12800" width="8.7109375" style="10"/>
    <col min="12801" max="12801" width="27.42578125" style="10" bestFit="1" customWidth="1"/>
    <col min="12802" max="12802" width="10.42578125" style="10" bestFit="1" customWidth="1"/>
    <col min="12803" max="12804" width="9.42578125" style="10" bestFit="1" customWidth="1"/>
    <col min="12805" max="12805" width="9.140625" style="10" customWidth="1"/>
    <col min="12806" max="12806" width="12.85546875" style="10" bestFit="1" customWidth="1"/>
    <col min="12807" max="12807" width="13.140625" style="10" customWidth="1"/>
    <col min="12808" max="12808" width="9.140625" style="10" customWidth="1"/>
    <col min="12809" max="12813" width="9.28515625" style="10" bestFit="1" customWidth="1"/>
    <col min="12814" max="12814" width="9.140625" style="10" customWidth="1"/>
    <col min="12815" max="12815" width="9.28515625" style="10" bestFit="1" customWidth="1"/>
    <col min="12816" max="12819" width="10.5703125" style="10" bestFit="1" customWidth="1"/>
    <col min="12820" max="13056" width="8.7109375" style="10"/>
    <col min="13057" max="13057" width="27.42578125" style="10" bestFit="1" customWidth="1"/>
    <col min="13058" max="13058" width="10.42578125" style="10" bestFit="1" customWidth="1"/>
    <col min="13059" max="13060" width="9.42578125" style="10" bestFit="1" customWidth="1"/>
    <col min="13061" max="13061" width="9.140625" style="10" customWidth="1"/>
    <col min="13062" max="13062" width="12.85546875" style="10" bestFit="1" customWidth="1"/>
    <col min="13063" max="13063" width="13.140625" style="10" customWidth="1"/>
    <col min="13064" max="13064" width="9.140625" style="10" customWidth="1"/>
    <col min="13065" max="13069" width="9.28515625" style="10" bestFit="1" customWidth="1"/>
    <col min="13070" max="13070" width="9.140625" style="10" customWidth="1"/>
    <col min="13071" max="13071" width="9.28515625" style="10" bestFit="1" customWidth="1"/>
    <col min="13072" max="13075" width="10.5703125" style="10" bestFit="1" customWidth="1"/>
    <col min="13076" max="13312" width="8.7109375" style="10"/>
    <col min="13313" max="13313" width="27.42578125" style="10" bestFit="1" customWidth="1"/>
    <col min="13314" max="13314" width="10.42578125" style="10" bestFit="1" customWidth="1"/>
    <col min="13315" max="13316" width="9.42578125" style="10" bestFit="1" customWidth="1"/>
    <col min="13317" max="13317" width="9.140625" style="10" customWidth="1"/>
    <col min="13318" max="13318" width="12.85546875" style="10" bestFit="1" customWidth="1"/>
    <col min="13319" max="13319" width="13.140625" style="10" customWidth="1"/>
    <col min="13320" max="13320" width="9.140625" style="10" customWidth="1"/>
    <col min="13321" max="13325" width="9.28515625" style="10" bestFit="1" customWidth="1"/>
    <col min="13326" max="13326" width="9.140625" style="10" customWidth="1"/>
    <col min="13327" max="13327" width="9.28515625" style="10" bestFit="1" customWidth="1"/>
    <col min="13328" max="13331" width="10.5703125" style="10" bestFit="1" customWidth="1"/>
    <col min="13332" max="13568" width="8.7109375" style="10"/>
    <col min="13569" max="13569" width="27.42578125" style="10" bestFit="1" customWidth="1"/>
    <col min="13570" max="13570" width="10.42578125" style="10" bestFit="1" customWidth="1"/>
    <col min="13571" max="13572" width="9.42578125" style="10" bestFit="1" customWidth="1"/>
    <col min="13573" max="13573" width="9.140625" style="10" customWidth="1"/>
    <col min="13574" max="13574" width="12.85546875" style="10" bestFit="1" customWidth="1"/>
    <col min="13575" max="13575" width="13.140625" style="10" customWidth="1"/>
    <col min="13576" max="13576" width="9.140625" style="10" customWidth="1"/>
    <col min="13577" max="13581" width="9.28515625" style="10" bestFit="1" customWidth="1"/>
    <col min="13582" max="13582" width="9.140625" style="10" customWidth="1"/>
    <col min="13583" max="13583" width="9.28515625" style="10" bestFit="1" customWidth="1"/>
    <col min="13584" max="13587" width="10.5703125" style="10" bestFit="1" customWidth="1"/>
    <col min="13588" max="13824" width="8.7109375" style="10"/>
    <col min="13825" max="13825" width="27.42578125" style="10" bestFit="1" customWidth="1"/>
    <col min="13826" max="13826" width="10.42578125" style="10" bestFit="1" customWidth="1"/>
    <col min="13827" max="13828" width="9.42578125" style="10" bestFit="1" customWidth="1"/>
    <col min="13829" max="13829" width="9.140625" style="10" customWidth="1"/>
    <col min="13830" max="13830" width="12.85546875" style="10" bestFit="1" customWidth="1"/>
    <col min="13831" max="13831" width="13.140625" style="10" customWidth="1"/>
    <col min="13832" max="13832" width="9.140625" style="10" customWidth="1"/>
    <col min="13833" max="13837" width="9.28515625" style="10" bestFit="1" customWidth="1"/>
    <col min="13838" max="13838" width="9.140625" style="10" customWidth="1"/>
    <col min="13839" max="13839" width="9.28515625" style="10" bestFit="1" customWidth="1"/>
    <col min="13840" max="13843" width="10.5703125" style="10" bestFit="1" customWidth="1"/>
    <col min="13844" max="14080" width="8.7109375" style="10"/>
    <col min="14081" max="14081" width="27.42578125" style="10" bestFit="1" customWidth="1"/>
    <col min="14082" max="14082" width="10.42578125" style="10" bestFit="1" customWidth="1"/>
    <col min="14083" max="14084" width="9.42578125" style="10" bestFit="1" customWidth="1"/>
    <col min="14085" max="14085" width="9.140625" style="10" customWidth="1"/>
    <col min="14086" max="14086" width="12.85546875" style="10" bestFit="1" customWidth="1"/>
    <col min="14087" max="14087" width="13.140625" style="10" customWidth="1"/>
    <col min="14088" max="14088" width="9.140625" style="10" customWidth="1"/>
    <col min="14089" max="14093" width="9.28515625" style="10" bestFit="1" customWidth="1"/>
    <col min="14094" max="14094" width="9.140625" style="10" customWidth="1"/>
    <col min="14095" max="14095" width="9.28515625" style="10" bestFit="1" customWidth="1"/>
    <col min="14096" max="14099" width="10.5703125" style="10" bestFit="1" customWidth="1"/>
    <col min="14100" max="14336" width="8.7109375" style="10"/>
    <col min="14337" max="14337" width="27.42578125" style="10" bestFit="1" customWidth="1"/>
    <col min="14338" max="14338" width="10.42578125" style="10" bestFit="1" customWidth="1"/>
    <col min="14339" max="14340" width="9.42578125" style="10" bestFit="1" customWidth="1"/>
    <col min="14341" max="14341" width="9.140625" style="10" customWidth="1"/>
    <col min="14342" max="14342" width="12.85546875" style="10" bestFit="1" customWidth="1"/>
    <col min="14343" max="14343" width="13.140625" style="10" customWidth="1"/>
    <col min="14344" max="14344" width="9.140625" style="10" customWidth="1"/>
    <col min="14345" max="14349" width="9.28515625" style="10" bestFit="1" customWidth="1"/>
    <col min="14350" max="14350" width="9.140625" style="10" customWidth="1"/>
    <col min="14351" max="14351" width="9.28515625" style="10" bestFit="1" customWidth="1"/>
    <col min="14352" max="14355" width="10.5703125" style="10" bestFit="1" customWidth="1"/>
    <col min="14356" max="14592" width="8.7109375" style="10"/>
    <col min="14593" max="14593" width="27.42578125" style="10" bestFit="1" customWidth="1"/>
    <col min="14594" max="14594" width="10.42578125" style="10" bestFit="1" customWidth="1"/>
    <col min="14595" max="14596" width="9.42578125" style="10" bestFit="1" customWidth="1"/>
    <col min="14597" max="14597" width="9.140625" style="10" customWidth="1"/>
    <col min="14598" max="14598" width="12.85546875" style="10" bestFit="1" customWidth="1"/>
    <col min="14599" max="14599" width="13.140625" style="10" customWidth="1"/>
    <col min="14600" max="14600" width="9.140625" style="10" customWidth="1"/>
    <col min="14601" max="14605" width="9.28515625" style="10" bestFit="1" customWidth="1"/>
    <col min="14606" max="14606" width="9.140625" style="10" customWidth="1"/>
    <col min="14607" max="14607" width="9.28515625" style="10" bestFit="1" customWidth="1"/>
    <col min="14608" max="14611" width="10.5703125" style="10" bestFit="1" customWidth="1"/>
    <col min="14612" max="14848" width="8.7109375" style="10"/>
    <col min="14849" max="14849" width="27.42578125" style="10" bestFit="1" customWidth="1"/>
    <col min="14850" max="14850" width="10.42578125" style="10" bestFit="1" customWidth="1"/>
    <col min="14851" max="14852" width="9.42578125" style="10" bestFit="1" customWidth="1"/>
    <col min="14853" max="14853" width="9.140625" style="10" customWidth="1"/>
    <col min="14854" max="14854" width="12.85546875" style="10" bestFit="1" customWidth="1"/>
    <col min="14855" max="14855" width="13.140625" style="10" customWidth="1"/>
    <col min="14856" max="14856" width="9.140625" style="10" customWidth="1"/>
    <col min="14857" max="14861" width="9.28515625" style="10" bestFit="1" customWidth="1"/>
    <col min="14862" max="14862" width="9.140625" style="10" customWidth="1"/>
    <col min="14863" max="14863" width="9.28515625" style="10" bestFit="1" customWidth="1"/>
    <col min="14864" max="14867" width="10.5703125" style="10" bestFit="1" customWidth="1"/>
    <col min="14868" max="15104" width="8.7109375" style="10"/>
    <col min="15105" max="15105" width="27.42578125" style="10" bestFit="1" customWidth="1"/>
    <col min="15106" max="15106" width="10.42578125" style="10" bestFit="1" customWidth="1"/>
    <col min="15107" max="15108" width="9.42578125" style="10" bestFit="1" customWidth="1"/>
    <col min="15109" max="15109" width="9.140625" style="10" customWidth="1"/>
    <col min="15110" max="15110" width="12.85546875" style="10" bestFit="1" customWidth="1"/>
    <col min="15111" max="15111" width="13.140625" style="10" customWidth="1"/>
    <col min="15112" max="15112" width="9.140625" style="10" customWidth="1"/>
    <col min="15113" max="15117" width="9.28515625" style="10" bestFit="1" customWidth="1"/>
    <col min="15118" max="15118" width="9.140625" style="10" customWidth="1"/>
    <col min="15119" max="15119" width="9.28515625" style="10" bestFit="1" customWidth="1"/>
    <col min="15120" max="15123" width="10.5703125" style="10" bestFit="1" customWidth="1"/>
    <col min="15124" max="15360" width="8.7109375" style="10"/>
    <col min="15361" max="15361" width="27.42578125" style="10" bestFit="1" customWidth="1"/>
    <col min="15362" max="15362" width="10.42578125" style="10" bestFit="1" customWidth="1"/>
    <col min="15363" max="15364" width="9.42578125" style="10" bestFit="1" customWidth="1"/>
    <col min="15365" max="15365" width="9.140625" style="10" customWidth="1"/>
    <col min="15366" max="15366" width="12.85546875" style="10" bestFit="1" customWidth="1"/>
    <col min="15367" max="15367" width="13.140625" style="10" customWidth="1"/>
    <col min="15368" max="15368" width="9.140625" style="10" customWidth="1"/>
    <col min="15369" max="15373" width="9.28515625" style="10" bestFit="1" customWidth="1"/>
    <col min="15374" max="15374" width="9.140625" style="10" customWidth="1"/>
    <col min="15375" max="15375" width="9.28515625" style="10" bestFit="1" customWidth="1"/>
    <col min="15376" max="15379" width="10.5703125" style="10" bestFit="1" customWidth="1"/>
    <col min="15380" max="15616" width="8.7109375" style="10"/>
    <col min="15617" max="15617" width="27.42578125" style="10" bestFit="1" customWidth="1"/>
    <col min="15618" max="15618" width="10.42578125" style="10" bestFit="1" customWidth="1"/>
    <col min="15619" max="15620" width="9.42578125" style="10" bestFit="1" customWidth="1"/>
    <col min="15621" max="15621" width="9.140625" style="10" customWidth="1"/>
    <col min="15622" max="15622" width="12.85546875" style="10" bestFit="1" customWidth="1"/>
    <col min="15623" max="15623" width="13.140625" style="10" customWidth="1"/>
    <col min="15624" max="15624" width="9.140625" style="10" customWidth="1"/>
    <col min="15625" max="15629" width="9.28515625" style="10" bestFit="1" customWidth="1"/>
    <col min="15630" max="15630" width="9.140625" style="10" customWidth="1"/>
    <col min="15631" max="15631" width="9.28515625" style="10" bestFit="1" customWidth="1"/>
    <col min="15632" max="15635" width="10.5703125" style="10" bestFit="1" customWidth="1"/>
    <col min="15636" max="15872" width="8.7109375" style="10"/>
    <col min="15873" max="15873" width="27.42578125" style="10" bestFit="1" customWidth="1"/>
    <col min="15874" max="15874" width="10.42578125" style="10" bestFit="1" customWidth="1"/>
    <col min="15875" max="15876" width="9.42578125" style="10" bestFit="1" customWidth="1"/>
    <col min="15877" max="15877" width="9.140625" style="10" customWidth="1"/>
    <col min="15878" max="15878" width="12.85546875" style="10" bestFit="1" customWidth="1"/>
    <col min="15879" max="15879" width="13.140625" style="10" customWidth="1"/>
    <col min="15880" max="15880" width="9.140625" style="10" customWidth="1"/>
    <col min="15881" max="15885" width="9.28515625" style="10" bestFit="1" customWidth="1"/>
    <col min="15886" max="15886" width="9.140625" style="10" customWidth="1"/>
    <col min="15887" max="15887" width="9.28515625" style="10" bestFit="1" customWidth="1"/>
    <col min="15888" max="15891" width="10.5703125" style="10" bestFit="1" customWidth="1"/>
    <col min="15892" max="16128" width="8.7109375" style="10"/>
    <col min="16129" max="16129" width="27.42578125" style="10" bestFit="1" customWidth="1"/>
    <col min="16130" max="16130" width="10.42578125" style="10" bestFit="1" customWidth="1"/>
    <col min="16131" max="16132" width="9.42578125" style="10" bestFit="1" customWidth="1"/>
    <col min="16133" max="16133" width="9.140625" style="10" customWidth="1"/>
    <col min="16134" max="16134" width="12.85546875" style="10" bestFit="1" customWidth="1"/>
    <col min="16135" max="16135" width="13.140625" style="10" customWidth="1"/>
    <col min="16136" max="16136" width="9.140625" style="10" customWidth="1"/>
    <col min="16137" max="16141" width="9.28515625" style="10" bestFit="1" customWidth="1"/>
    <col min="16142" max="16142" width="9.140625" style="10" customWidth="1"/>
    <col min="16143" max="16143" width="9.28515625" style="10" bestFit="1" customWidth="1"/>
    <col min="16144" max="16147" width="10.5703125" style="10" bestFit="1" customWidth="1"/>
    <col min="16148" max="16384" width="8.7109375" style="10"/>
  </cols>
  <sheetData>
    <row r="1" spans="1:19" ht="15" x14ac:dyDescent="0.2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" x14ac:dyDescent="0.2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8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4.25" x14ac:dyDescent="0.2">
      <c r="A4" s="36" t="s">
        <v>0</v>
      </c>
      <c r="B4" s="34" t="s">
        <v>20</v>
      </c>
      <c r="C4" s="34"/>
      <c r="D4" s="34"/>
      <c r="E4" s="34" t="s">
        <v>21</v>
      </c>
      <c r="F4" s="34"/>
      <c r="G4" s="34"/>
      <c r="H4" s="34" t="s">
        <v>22</v>
      </c>
      <c r="I4" s="34"/>
      <c r="J4" s="34"/>
      <c r="K4" s="34" t="s">
        <v>23</v>
      </c>
      <c r="L4" s="34"/>
      <c r="M4" s="34"/>
      <c r="N4" s="34" t="s">
        <v>24</v>
      </c>
      <c r="O4" s="34"/>
      <c r="P4" s="34"/>
      <c r="Q4" s="37" t="s">
        <v>7</v>
      </c>
      <c r="R4" s="37"/>
      <c r="S4" s="37"/>
    </row>
    <row r="5" spans="1:19" ht="14.25" x14ac:dyDescent="0.2">
      <c r="A5" s="36"/>
      <c r="B5" s="34" t="s">
        <v>25</v>
      </c>
      <c r="C5" s="34"/>
      <c r="D5" s="34"/>
      <c r="E5" s="33" t="s">
        <v>26</v>
      </c>
      <c r="F5" s="33"/>
      <c r="G5" s="33"/>
      <c r="H5" s="34" t="s">
        <v>27</v>
      </c>
      <c r="I5" s="34"/>
      <c r="J5" s="34"/>
      <c r="K5" s="34" t="s">
        <v>28</v>
      </c>
      <c r="L5" s="34"/>
      <c r="M5" s="34"/>
      <c r="N5" s="34" t="s">
        <v>29</v>
      </c>
      <c r="O5" s="34"/>
      <c r="P5" s="34"/>
      <c r="Q5" s="37"/>
      <c r="R5" s="37"/>
      <c r="S5" s="37"/>
    </row>
    <row r="6" spans="1:19" ht="14.25" x14ac:dyDescent="0.2">
      <c r="A6" s="36"/>
      <c r="B6" s="20" t="s">
        <v>8</v>
      </c>
      <c r="C6" s="20" t="s">
        <v>9</v>
      </c>
      <c r="D6" s="20" t="s">
        <v>7</v>
      </c>
      <c r="E6" s="20" t="s">
        <v>8</v>
      </c>
      <c r="F6" s="20" t="s">
        <v>9</v>
      </c>
      <c r="G6" s="20" t="s">
        <v>7</v>
      </c>
      <c r="H6" s="20" t="s">
        <v>8</v>
      </c>
      <c r="I6" s="20" t="s">
        <v>9</v>
      </c>
      <c r="J6" s="20" t="s">
        <v>7</v>
      </c>
      <c r="K6" s="20" t="s">
        <v>8</v>
      </c>
      <c r="L6" s="20" t="s">
        <v>9</v>
      </c>
      <c r="M6" s="20" t="s">
        <v>7</v>
      </c>
      <c r="N6" s="20" t="s">
        <v>8</v>
      </c>
      <c r="O6" s="20" t="s">
        <v>9</v>
      </c>
      <c r="P6" s="20" t="s">
        <v>7</v>
      </c>
      <c r="Q6" s="21" t="s">
        <v>8</v>
      </c>
      <c r="R6" s="20" t="s">
        <v>9</v>
      </c>
      <c r="S6" s="20" t="s">
        <v>7</v>
      </c>
    </row>
    <row r="7" spans="1:19" ht="17.100000000000001" customHeight="1" x14ac:dyDescent="0.25">
      <c r="A7" s="22" t="s">
        <v>13</v>
      </c>
      <c r="B7" s="23">
        <v>31</v>
      </c>
      <c r="C7" s="23">
        <v>11</v>
      </c>
      <c r="D7" s="23">
        <f>B7+C7</f>
        <v>42</v>
      </c>
      <c r="E7" s="23">
        <v>432</v>
      </c>
      <c r="F7" s="23">
        <v>130</v>
      </c>
      <c r="G7" s="23">
        <f>E7+F7</f>
        <v>562</v>
      </c>
      <c r="H7" s="23">
        <v>788</v>
      </c>
      <c r="I7" s="23">
        <v>327</v>
      </c>
      <c r="J7" s="23">
        <f>H7+I7</f>
        <v>1115</v>
      </c>
      <c r="K7" s="23">
        <v>81359</v>
      </c>
      <c r="L7" s="23">
        <v>40101</v>
      </c>
      <c r="M7" s="23">
        <f>K7+L7</f>
        <v>121460</v>
      </c>
      <c r="N7" s="23">
        <v>20357</v>
      </c>
      <c r="O7" s="23">
        <v>24780</v>
      </c>
      <c r="P7" s="23">
        <f>N7+O7</f>
        <v>45137</v>
      </c>
      <c r="Q7" s="23">
        <f>B7+E7+K7+N7</f>
        <v>102179</v>
      </c>
      <c r="R7" s="23">
        <f>C7+F7+L7+O7</f>
        <v>65022</v>
      </c>
      <c r="S7" s="23">
        <f>Q7+R7</f>
        <v>167201</v>
      </c>
    </row>
    <row r="8" spans="1:19" ht="17.100000000000001" customHeight="1" x14ac:dyDescent="0.25">
      <c r="A8" s="22" t="s">
        <v>14</v>
      </c>
      <c r="B8" s="23">
        <v>1743</v>
      </c>
      <c r="C8" s="23">
        <v>1418</v>
      </c>
      <c r="D8" s="23">
        <f t="shared" ref="D8:D15" si="0">B8+C8</f>
        <v>3161</v>
      </c>
      <c r="E8" s="23">
        <v>11404</v>
      </c>
      <c r="F8" s="23">
        <v>7573</v>
      </c>
      <c r="G8" s="23">
        <f t="shared" ref="G8:G16" si="1">E8+F8</f>
        <v>18977</v>
      </c>
      <c r="H8" s="23">
        <v>14064</v>
      </c>
      <c r="I8" s="23">
        <v>9353</v>
      </c>
      <c r="J8" s="23">
        <f t="shared" ref="J8:J15" si="2">H8+I8</f>
        <v>23417</v>
      </c>
      <c r="K8" s="23">
        <v>61653</v>
      </c>
      <c r="L8" s="23">
        <v>49562</v>
      </c>
      <c r="M8" s="23">
        <f t="shared" ref="M8:M15" si="3">K8+L8</f>
        <v>111215</v>
      </c>
      <c r="N8" s="23">
        <v>5678</v>
      </c>
      <c r="O8" s="23">
        <v>7077</v>
      </c>
      <c r="P8" s="23">
        <f t="shared" ref="P8:P15" si="4">N8+O8</f>
        <v>12755</v>
      </c>
      <c r="Q8" s="23">
        <f t="shared" ref="Q8:Q15" si="5">B8+E8+K8+N8</f>
        <v>80478</v>
      </c>
      <c r="R8" s="23">
        <f t="shared" ref="R8:R15" si="6">C8+F8+L8+O8</f>
        <v>65630</v>
      </c>
      <c r="S8" s="23">
        <f t="shared" ref="S8:S15" si="7">Q8+R8</f>
        <v>146108</v>
      </c>
    </row>
    <row r="9" spans="1:19" ht="17.100000000000001" customHeight="1" x14ac:dyDescent="0.25">
      <c r="A9" s="22" t="s">
        <v>17</v>
      </c>
      <c r="B9" s="23">
        <v>1625</v>
      </c>
      <c r="C9" s="23">
        <v>1197</v>
      </c>
      <c r="D9" s="23">
        <f t="shared" si="0"/>
        <v>2822</v>
      </c>
      <c r="E9" s="23">
        <v>8814</v>
      </c>
      <c r="F9" s="23">
        <v>5661</v>
      </c>
      <c r="G9" s="23">
        <f t="shared" si="1"/>
        <v>14475</v>
      </c>
      <c r="H9" s="23">
        <v>9067</v>
      </c>
      <c r="I9" s="23">
        <v>5487</v>
      </c>
      <c r="J9" s="23">
        <f t="shared" si="2"/>
        <v>14554</v>
      </c>
      <c r="K9" s="23">
        <v>43745</v>
      </c>
      <c r="L9" s="23">
        <v>29614</v>
      </c>
      <c r="M9" s="23">
        <f t="shared" si="3"/>
        <v>73359</v>
      </c>
      <c r="N9" s="23">
        <v>15424</v>
      </c>
      <c r="O9" s="23">
        <v>18053</v>
      </c>
      <c r="P9" s="23">
        <f t="shared" si="4"/>
        <v>33477</v>
      </c>
      <c r="Q9" s="23">
        <f t="shared" si="5"/>
        <v>69608</v>
      </c>
      <c r="R9" s="23">
        <f t="shared" si="6"/>
        <v>54525</v>
      </c>
      <c r="S9" s="23">
        <f t="shared" si="7"/>
        <v>124133</v>
      </c>
    </row>
    <row r="10" spans="1:19" ht="17.100000000000001" customHeight="1" x14ac:dyDescent="0.25">
      <c r="A10" s="22" t="s">
        <v>16</v>
      </c>
      <c r="B10" s="23">
        <v>1325</v>
      </c>
      <c r="C10" s="23">
        <v>302</v>
      </c>
      <c r="D10" s="23">
        <f t="shared" si="0"/>
        <v>1627</v>
      </c>
      <c r="E10" s="23">
        <v>7683</v>
      </c>
      <c r="F10" s="23">
        <v>1584</v>
      </c>
      <c r="G10" s="23">
        <f t="shared" si="1"/>
        <v>9267</v>
      </c>
      <c r="H10" s="23">
        <v>4203</v>
      </c>
      <c r="I10" s="23">
        <v>794</v>
      </c>
      <c r="J10" s="23">
        <f t="shared" si="2"/>
        <v>4997</v>
      </c>
      <c r="K10" s="23">
        <v>6941</v>
      </c>
      <c r="L10" s="23">
        <v>1451</v>
      </c>
      <c r="M10" s="23">
        <f t="shared" si="3"/>
        <v>8392</v>
      </c>
      <c r="N10" s="23">
        <v>35</v>
      </c>
      <c r="O10" s="23">
        <v>37</v>
      </c>
      <c r="P10" s="23">
        <f t="shared" si="4"/>
        <v>72</v>
      </c>
      <c r="Q10" s="23">
        <f t="shared" si="5"/>
        <v>15984</v>
      </c>
      <c r="R10" s="23">
        <f t="shared" si="6"/>
        <v>3374</v>
      </c>
      <c r="S10" s="23">
        <f t="shared" si="7"/>
        <v>19358</v>
      </c>
    </row>
    <row r="11" spans="1:19" ht="17.100000000000001" customHeight="1" x14ac:dyDescent="0.25">
      <c r="A11" s="22" t="s">
        <v>18</v>
      </c>
      <c r="B11" s="23">
        <v>0</v>
      </c>
      <c r="C11" s="23">
        <v>0</v>
      </c>
      <c r="D11" s="23">
        <f t="shared" si="0"/>
        <v>0</v>
      </c>
      <c r="E11" s="23">
        <v>3</v>
      </c>
      <c r="F11" s="23">
        <v>1</v>
      </c>
      <c r="G11" s="23">
        <f t="shared" si="1"/>
        <v>4</v>
      </c>
      <c r="H11" s="23">
        <v>17</v>
      </c>
      <c r="I11" s="23">
        <v>11</v>
      </c>
      <c r="J11" s="23">
        <f t="shared" si="2"/>
        <v>28</v>
      </c>
      <c r="K11" s="23">
        <v>585</v>
      </c>
      <c r="L11" s="23">
        <v>596</v>
      </c>
      <c r="M11" s="23">
        <f t="shared" si="3"/>
        <v>1181</v>
      </c>
      <c r="N11" s="23">
        <v>263</v>
      </c>
      <c r="O11" s="23">
        <v>369</v>
      </c>
      <c r="P11" s="23">
        <f t="shared" si="4"/>
        <v>632</v>
      </c>
      <c r="Q11" s="23">
        <f t="shared" si="5"/>
        <v>851</v>
      </c>
      <c r="R11" s="23">
        <f t="shared" si="6"/>
        <v>966</v>
      </c>
      <c r="S11" s="23">
        <f t="shared" si="7"/>
        <v>1817</v>
      </c>
    </row>
    <row r="12" spans="1:19" ht="17.100000000000001" customHeight="1" x14ac:dyDescent="0.25">
      <c r="A12" s="22" t="s">
        <v>12</v>
      </c>
      <c r="B12" s="23">
        <v>1591</v>
      </c>
      <c r="C12" s="23">
        <v>1196</v>
      </c>
      <c r="D12" s="23">
        <f t="shared" si="0"/>
        <v>2787</v>
      </c>
      <c r="E12" s="23">
        <v>7151</v>
      </c>
      <c r="F12" s="23">
        <v>4987</v>
      </c>
      <c r="G12" s="23">
        <f t="shared" si="1"/>
        <v>12138</v>
      </c>
      <c r="H12" s="23">
        <v>9310</v>
      </c>
      <c r="I12" s="23">
        <v>5560</v>
      </c>
      <c r="J12" s="23">
        <f t="shared" si="2"/>
        <v>14870</v>
      </c>
      <c r="K12" s="23">
        <v>244805</v>
      </c>
      <c r="L12" s="23">
        <v>132276</v>
      </c>
      <c r="M12" s="23">
        <f t="shared" si="3"/>
        <v>377081</v>
      </c>
      <c r="N12" s="23">
        <v>302884</v>
      </c>
      <c r="O12" s="23">
        <v>399210</v>
      </c>
      <c r="P12" s="23">
        <f t="shared" si="4"/>
        <v>702094</v>
      </c>
      <c r="Q12" s="23">
        <f t="shared" si="5"/>
        <v>556431</v>
      </c>
      <c r="R12" s="23">
        <f t="shared" si="6"/>
        <v>537669</v>
      </c>
      <c r="S12" s="23">
        <f t="shared" si="7"/>
        <v>1094100</v>
      </c>
    </row>
    <row r="13" spans="1:19" ht="17.100000000000001" customHeight="1" x14ac:dyDescent="0.25">
      <c r="A13" s="22" t="s">
        <v>11</v>
      </c>
      <c r="B13" s="23">
        <v>513</v>
      </c>
      <c r="C13" s="23">
        <v>401</v>
      </c>
      <c r="D13" s="23">
        <f t="shared" si="0"/>
        <v>914</v>
      </c>
      <c r="E13" s="23">
        <v>2532</v>
      </c>
      <c r="F13" s="23">
        <v>2028</v>
      </c>
      <c r="G13" s="23">
        <f t="shared" si="1"/>
        <v>4560</v>
      </c>
      <c r="H13" s="23">
        <v>3072</v>
      </c>
      <c r="I13" s="23">
        <v>2342</v>
      </c>
      <c r="J13" s="23">
        <f t="shared" si="2"/>
        <v>5414</v>
      </c>
      <c r="K13" s="23">
        <v>49540</v>
      </c>
      <c r="L13" s="23">
        <v>50763</v>
      </c>
      <c r="M13" s="23">
        <f t="shared" si="3"/>
        <v>100303</v>
      </c>
      <c r="N13" s="23">
        <v>147084</v>
      </c>
      <c r="O13" s="23">
        <v>148457</v>
      </c>
      <c r="P13" s="23">
        <f t="shared" si="4"/>
        <v>295541</v>
      </c>
      <c r="Q13" s="23">
        <f t="shared" si="5"/>
        <v>199669</v>
      </c>
      <c r="R13" s="23">
        <f t="shared" si="6"/>
        <v>201649</v>
      </c>
      <c r="S13" s="23">
        <f t="shared" si="7"/>
        <v>401318</v>
      </c>
    </row>
    <row r="14" spans="1:19" ht="17.100000000000001" customHeight="1" x14ac:dyDescent="0.25">
      <c r="A14" s="22" t="s">
        <v>15</v>
      </c>
      <c r="B14" s="23">
        <v>29</v>
      </c>
      <c r="C14" s="23">
        <v>29</v>
      </c>
      <c r="D14" s="23">
        <f t="shared" si="0"/>
        <v>58</v>
      </c>
      <c r="E14" s="23">
        <v>3469</v>
      </c>
      <c r="F14" s="23">
        <v>981</v>
      </c>
      <c r="G14" s="23">
        <f t="shared" si="1"/>
        <v>4450</v>
      </c>
      <c r="H14" s="23">
        <v>4420</v>
      </c>
      <c r="I14" s="23">
        <v>1276</v>
      </c>
      <c r="J14" s="23">
        <f t="shared" si="2"/>
        <v>5696</v>
      </c>
      <c r="K14" s="23">
        <v>6970</v>
      </c>
      <c r="L14" s="23">
        <v>2584</v>
      </c>
      <c r="M14" s="23">
        <f t="shared" si="3"/>
        <v>9554</v>
      </c>
      <c r="N14" s="23">
        <v>287</v>
      </c>
      <c r="O14" s="23">
        <v>423</v>
      </c>
      <c r="P14" s="23">
        <f t="shared" si="4"/>
        <v>710</v>
      </c>
      <c r="Q14" s="23">
        <f t="shared" si="5"/>
        <v>10755</v>
      </c>
      <c r="R14" s="23">
        <f t="shared" si="6"/>
        <v>4017</v>
      </c>
      <c r="S14" s="23">
        <f t="shared" si="7"/>
        <v>14772</v>
      </c>
    </row>
    <row r="15" spans="1:19" ht="17.100000000000001" customHeight="1" x14ac:dyDescent="0.25">
      <c r="A15" s="22" t="s">
        <v>10</v>
      </c>
      <c r="B15" s="23">
        <v>108</v>
      </c>
      <c r="C15" s="23">
        <v>99</v>
      </c>
      <c r="D15" s="23">
        <f t="shared" si="0"/>
        <v>207</v>
      </c>
      <c r="E15" s="23">
        <v>889</v>
      </c>
      <c r="F15" s="23">
        <v>698</v>
      </c>
      <c r="G15" s="23">
        <f t="shared" si="1"/>
        <v>1587</v>
      </c>
      <c r="H15" s="23">
        <v>1566</v>
      </c>
      <c r="I15" s="23">
        <v>1059</v>
      </c>
      <c r="J15" s="23">
        <f t="shared" si="2"/>
        <v>2625</v>
      </c>
      <c r="K15" s="23">
        <v>30840</v>
      </c>
      <c r="L15" s="23">
        <v>23459</v>
      </c>
      <c r="M15" s="23">
        <f t="shared" si="3"/>
        <v>54299</v>
      </c>
      <c r="N15" s="23">
        <v>56453</v>
      </c>
      <c r="O15" s="23">
        <v>72165</v>
      </c>
      <c r="P15" s="23">
        <f t="shared" si="4"/>
        <v>128618</v>
      </c>
      <c r="Q15" s="23">
        <f t="shared" si="5"/>
        <v>88290</v>
      </c>
      <c r="R15" s="23">
        <f t="shared" si="6"/>
        <v>96421</v>
      </c>
      <c r="S15" s="23">
        <f t="shared" si="7"/>
        <v>184711</v>
      </c>
    </row>
    <row r="16" spans="1:19" ht="17.100000000000001" customHeight="1" x14ac:dyDescent="0.2">
      <c r="A16" s="24" t="s">
        <v>7</v>
      </c>
      <c r="B16" s="25">
        <f t="shared" ref="B16:S16" si="8">SUM(B7:B15)</f>
        <v>6965</v>
      </c>
      <c r="C16" s="25">
        <f t="shared" si="8"/>
        <v>4653</v>
      </c>
      <c r="D16" s="25">
        <f t="shared" si="8"/>
        <v>11618</v>
      </c>
      <c r="E16" s="25">
        <f t="shared" si="8"/>
        <v>42377</v>
      </c>
      <c r="F16" s="25">
        <f t="shared" si="8"/>
        <v>23643</v>
      </c>
      <c r="G16" s="25">
        <f t="shared" si="1"/>
        <v>66020</v>
      </c>
      <c r="H16" s="25">
        <f t="shared" si="8"/>
        <v>46507</v>
      </c>
      <c r="I16" s="25">
        <f t="shared" si="8"/>
        <v>26209</v>
      </c>
      <c r="J16" s="25">
        <f t="shared" si="8"/>
        <v>72716</v>
      </c>
      <c r="K16" s="25">
        <f t="shared" si="8"/>
        <v>526438</v>
      </c>
      <c r="L16" s="25">
        <f t="shared" si="8"/>
        <v>330406</v>
      </c>
      <c r="M16" s="25">
        <f t="shared" si="8"/>
        <v>856844</v>
      </c>
      <c r="N16" s="25">
        <f t="shared" si="8"/>
        <v>548465</v>
      </c>
      <c r="O16" s="25">
        <f t="shared" si="8"/>
        <v>670571</v>
      </c>
      <c r="P16" s="25">
        <f t="shared" si="8"/>
        <v>1219036</v>
      </c>
      <c r="Q16" s="25">
        <f t="shared" si="8"/>
        <v>1124245</v>
      </c>
      <c r="R16" s="25">
        <f t="shared" si="8"/>
        <v>1029273</v>
      </c>
      <c r="S16" s="25">
        <f>SUM(S7:S15)</f>
        <v>2153518</v>
      </c>
    </row>
    <row r="17" spans="1:10" ht="15" x14ac:dyDescent="0.25">
      <c r="A17" s="9" t="s">
        <v>30</v>
      </c>
    </row>
    <row r="18" spans="1:10" ht="15" x14ac:dyDescent="0.2">
      <c r="A18" s="18" t="s">
        <v>31</v>
      </c>
    </row>
    <row r="19" spans="1:10" x14ac:dyDescent="0.2">
      <c r="J19" s="11"/>
    </row>
    <row r="20" spans="1:10" x14ac:dyDescent="0.2">
      <c r="G20" s="11"/>
      <c r="H20" s="11"/>
      <c r="I20" s="11"/>
    </row>
  </sheetData>
  <mergeCells count="14">
    <mergeCell ref="E5:G5"/>
    <mergeCell ref="H5:J5"/>
    <mergeCell ref="K5:M5"/>
    <mergeCell ref="N5:P5"/>
    <mergeCell ref="A1:S1"/>
    <mergeCell ref="A2:S2"/>
    <mergeCell ref="A4:A6"/>
    <mergeCell ref="B4:D4"/>
    <mergeCell ref="E4:G4"/>
    <mergeCell ref="H4:J4"/>
    <mergeCell ref="K4:M4"/>
    <mergeCell ref="N4:P4"/>
    <mergeCell ref="Q4:S5"/>
    <mergeCell ref="B5:D5"/>
  </mergeCells>
  <pageMargins left="0.25" right="0.25" top="0.25" bottom="0.75" header="0.3" footer="0.3"/>
  <pageSetup scale="64" orientation="landscape" r:id="rId1"/>
  <headerFooter alignWithMargins="0"/>
  <colBreaks count="1" manualBreakCount="1">
    <brk id="1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1156-0712-4AD8-9A12-8DFB5D0A41DE}">
  <dimension ref="A1:V17"/>
  <sheetViews>
    <sheetView zoomScale="110" zoomScaleNormal="110" workbookViewId="0">
      <selection activeCell="A6" sqref="A6:XFD6"/>
    </sheetView>
  </sheetViews>
  <sheetFormatPr defaultRowHeight="15" x14ac:dyDescent="0.25"/>
  <cols>
    <col min="1" max="1" width="29.42578125" customWidth="1"/>
    <col min="2" max="2" width="0" hidden="1" customWidth="1"/>
    <col min="3" max="3" width="12.140625" hidden="1" customWidth="1"/>
    <col min="4" max="4" width="11.85546875" customWidth="1"/>
    <col min="5" max="5" width="12" hidden="1" customWidth="1"/>
    <col min="6" max="6" width="12.140625" hidden="1" customWidth="1"/>
    <col min="7" max="7" width="12.5703125" customWidth="1"/>
    <col min="8" max="8" width="12.42578125" hidden="1" customWidth="1"/>
    <col min="9" max="9" width="0" hidden="1" customWidth="1"/>
    <col min="11" max="12" width="0" hidden="1" customWidth="1"/>
    <col min="14" max="15" width="0" hidden="1" customWidth="1"/>
    <col min="17" max="18" width="0" hidden="1" customWidth="1"/>
    <col min="20" max="21" width="9.85546875" hidden="1" customWidth="1"/>
    <col min="22" max="22" width="9.85546875" bestFit="1" customWidth="1"/>
    <col min="257" max="257" width="29.42578125" customWidth="1"/>
    <col min="259" max="259" width="12.140625" customWidth="1"/>
    <col min="260" max="260" width="11.85546875" customWidth="1"/>
    <col min="261" max="261" width="12" customWidth="1"/>
    <col min="262" max="262" width="12.140625" customWidth="1"/>
    <col min="263" max="263" width="12.5703125" customWidth="1"/>
    <col min="264" max="264" width="12.42578125" customWidth="1"/>
    <col min="276" max="278" width="9.85546875" bestFit="1" customWidth="1"/>
    <col min="513" max="513" width="29.42578125" customWidth="1"/>
    <col min="515" max="515" width="12.140625" customWidth="1"/>
    <col min="516" max="516" width="11.85546875" customWidth="1"/>
    <col min="517" max="517" width="12" customWidth="1"/>
    <col min="518" max="518" width="12.140625" customWidth="1"/>
    <col min="519" max="519" width="12.5703125" customWidth="1"/>
    <col min="520" max="520" width="12.42578125" customWidth="1"/>
    <col min="532" max="534" width="9.85546875" bestFit="1" customWidth="1"/>
    <col min="769" max="769" width="29.42578125" customWidth="1"/>
    <col min="771" max="771" width="12.140625" customWidth="1"/>
    <col min="772" max="772" width="11.85546875" customWidth="1"/>
    <col min="773" max="773" width="12" customWidth="1"/>
    <col min="774" max="774" width="12.140625" customWidth="1"/>
    <col min="775" max="775" width="12.5703125" customWidth="1"/>
    <col min="776" max="776" width="12.42578125" customWidth="1"/>
    <col min="788" max="790" width="9.85546875" bestFit="1" customWidth="1"/>
    <col min="1025" max="1025" width="29.42578125" customWidth="1"/>
    <col min="1027" max="1027" width="12.140625" customWidth="1"/>
    <col min="1028" max="1028" width="11.85546875" customWidth="1"/>
    <col min="1029" max="1029" width="12" customWidth="1"/>
    <col min="1030" max="1030" width="12.140625" customWidth="1"/>
    <col min="1031" max="1031" width="12.5703125" customWidth="1"/>
    <col min="1032" max="1032" width="12.42578125" customWidth="1"/>
    <col min="1044" max="1046" width="9.85546875" bestFit="1" customWidth="1"/>
    <col min="1281" max="1281" width="29.42578125" customWidth="1"/>
    <col min="1283" max="1283" width="12.140625" customWidth="1"/>
    <col min="1284" max="1284" width="11.85546875" customWidth="1"/>
    <col min="1285" max="1285" width="12" customWidth="1"/>
    <col min="1286" max="1286" width="12.140625" customWidth="1"/>
    <col min="1287" max="1287" width="12.5703125" customWidth="1"/>
    <col min="1288" max="1288" width="12.42578125" customWidth="1"/>
    <col min="1300" max="1302" width="9.85546875" bestFit="1" customWidth="1"/>
    <col min="1537" max="1537" width="29.42578125" customWidth="1"/>
    <col min="1539" max="1539" width="12.140625" customWidth="1"/>
    <col min="1540" max="1540" width="11.85546875" customWidth="1"/>
    <col min="1541" max="1541" width="12" customWidth="1"/>
    <col min="1542" max="1542" width="12.140625" customWidth="1"/>
    <col min="1543" max="1543" width="12.5703125" customWidth="1"/>
    <col min="1544" max="1544" width="12.42578125" customWidth="1"/>
    <col min="1556" max="1558" width="9.85546875" bestFit="1" customWidth="1"/>
    <col min="1793" max="1793" width="29.42578125" customWidth="1"/>
    <col min="1795" max="1795" width="12.140625" customWidth="1"/>
    <col min="1796" max="1796" width="11.85546875" customWidth="1"/>
    <col min="1797" max="1797" width="12" customWidth="1"/>
    <col min="1798" max="1798" width="12.140625" customWidth="1"/>
    <col min="1799" max="1799" width="12.5703125" customWidth="1"/>
    <col min="1800" max="1800" width="12.42578125" customWidth="1"/>
    <col min="1812" max="1814" width="9.85546875" bestFit="1" customWidth="1"/>
    <col min="2049" max="2049" width="29.42578125" customWidth="1"/>
    <col min="2051" max="2051" width="12.140625" customWidth="1"/>
    <col min="2052" max="2052" width="11.85546875" customWidth="1"/>
    <col min="2053" max="2053" width="12" customWidth="1"/>
    <col min="2054" max="2054" width="12.140625" customWidth="1"/>
    <col min="2055" max="2055" width="12.5703125" customWidth="1"/>
    <col min="2056" max="2056" width="12.42578125" customWidth="1"/>
    <col min="2068" max="2070" width="9.85546875" bestFit="1" customWidth="1"/>
    <col min="2305" max="2305" width="29.42578125" customWidth="1"/>
    <col min="2307" max="2307" width="12.140625" customWidth="1"/>
    <col min="2308" max="2308" width="11.85546875" customWidth="1"/>
    <col min="2309" max="2309" width="12" customWidth="1"/>
    <col min="2310" max="2310" width="12.140625" customWidth="1"/>
    <col min="2311" max="2311" width="12.5703125" customWidth="1"/>
    <col min="2312" max="2312" width="12.42578125" customWidth="1"/>
    <col min="2324" max="2326" width="9.85546875" bestFit="1" customWidth="1"/>
    <col min="2561" max="2561" width="29.42578125" customWidth="1"/>
    <col min="2563" max="2563" width="12.140625" customWidth="1"/>
    <col min="2564" max="2564" width="11.85546875" customWidth="1"/>
    <col min="2565" max="2565" width="12" customWidth="1"/>
    <col min="2566" max="2566" width="12.140625" customWidth="1"/>
    <col min="2567" max="2567" width="12.5703125" customWidth="1"/>
    <col min="2568" max="2568" width="12.42578125" customWidth="1"/>
    <col min="2580" max="2582" width="9.85546875" bestFit="1" customWidth="1"/>
    <col min="2817" max="2817" width="29.42578125" customWidth="1"/>
    <col min="2819" max="2819" width="12.140625" customWidth="1"/>
    <col min="2820" max="2820" width="11.85546875" customWidth="1"/>
    <col min="2821" max="2821" width="12" customWidth="1"/>
    <col min="2822" max="2822" width="12.140625" customWidth="1"/>
    <col min="2823" max="2823" width="12.5703125" customWidth="1"/>
    <col min="2824" max="2824" width="12.42578125" customWidth="1"/>
    <col min="2836" max="2838" width="9.85546875" bestFit="1" customWidth="1"/>
    <col min="3073" max="3073" width="29.42578125" customWidth="1"/>
    <col min="3075" max="3075" width="12.140625" customWidth="1"/>
    <col min="3076" max="3076" width="11.85546875" customWidth="1"/>
    <col min="3077" max="3077" width="12" customWidth="1"/>
    <col min="3078" max="3078" width="12.140625" customWidth="1"/>
    <col min="3079" max="3079" width="12.5703125" customWidth="1"/>
    <col min="3080" max="3080" width="12.42578125" customWidth="1"/>
    <col min="3092" max="3094" width="9.85546875" bestFit="1" customWidth="1"/>
    <col min="3329" max="3329" width="29.42578125" customWidth="1"/>
    <col min="3331" max="3331" width="12.140625" customWidth="1"/>
    <col min="3332" max="3332" width="11.85546875" customWidth="1"/>
    <col min="3333" max="3333" width="12" customWidth="1"/>
    <col min="3334" max="3334" width="12.140625" customWidth="1"/>
    <col min="3335" max="3335" width="12.5703125" customWidth="1"/>
    <col min="3336" max="3336" width="12.42578125" customWidth="1"/>
    <col min="3348" max="3350" width="9.85546875" bestFit="1" customWidth="1"/>
    <col min="3585" max="3585" width="29.42578125" customWidth="1"/>
    <col min="3587" max="3587" width="12.140625" customWidth="1"/>
    <col min="3588" max="3588" width="11.85546875" customWidth="1"/>
    <col min="3589" max="3589" width="12" customWidth="1"/>
    <col min="3590" max="3590" width="12.140625" customWidth="1"/>
    <col min="3591" max="3591" width="12.5703125" customWidth="1"/>
    <col min="3592" max="3592" width="12.42578125" customWidth="1"/>
    <col min="3604" max="3606" width="9.85546875" bestFit="1" customWidth="1"/>
    <col min="3841" max="3841" width="29.42578125" customWidth="1"/>
    <col min="3843" max="3843" width="12.140625" customWidth="1"/>
    <col min="3844" max="3844" width="11.85546875" customWidth="1"/>
    <col min="3845" max="3845" width="12" customWidth="1"/>
    <col min="3846" max="3846" width="12.140625" customWidth="1"/>
    <col min="3847" max="3847" width="12.5703125" customWidth="1"/>
    <col min="3848" max="3848" width="12.42578125" customWidth="1"/>
    <col min="3860" max="3862" width="9.85546875" bestFit="1" customWidth="1"/>
    <col min="4097" max="4097" width="29.42578125" customWidth="1"/>
    <col min="4099" max="4099" width="12.140625" customWidth="1"/>
    <col min="4100" max="4100" width="11.85546875" customWidth="1"/>
    <col min="4101" max="4101" width="12" customWidth="1"/>
    <col min="4102" max="4102" width="12.140625" customWidth="1"/>
    <col min="4103" max="4103" width="12.5703125" customWidth="1"/>
    <col min="4104" max="4104" width="12.42578125" customWidth="1"/>
    <col min="4116" max="4118" width="9.85546875" bestFit="1" customWidth="1"/>
    <col min="4353" max="4353" width="29.42578125" customWidth="1"/>
    <col min="4355" max="4355" width="12.140625" customWidth="1"/>
    <col min="4356" max="4356" width="11.85546875" customWidth="1"/>
    <col min="4357" max="4357" width="12" customWidth="1"/>
    <col min="4358" max="4358" width="12.140625" customWidth="1"/>
    <col min="4359" max="4359" width="12.5703125" customWidth="1"/>
    <col min="4360" max="4360" width="12.42578125" customWidth="1"/>
    <col min="4372" max="4374" width="9.85546875" bestFit="1" customWidth="1"/>
    <col min="4609" max="4609" width="29.42578125" customWidth="1"/>
    <col min="4611" max="4611" width="12.140625" customWidth="1"/>
    <col min="4612" max="4612" width="11.85546875" customWidth="1"/>
    <col min="4613" max="4613" width="12" customWidth="1"/>
    <col min="4614" max="4614" width="12.140625" customWidth="1"/>
    <col min="4615" max="4615" width="12.5703125" customWidth="1"/>
    <col min="4616" max="4616" width="12.42578125" customWidth="1"/>
    <col min="4628" max="4630" width="9.85546875" bestFit="1" customWidth="1"/>
    <col min="4865" max="4865" width="29.42578125" customWidth="1"/>
    <col min="4867" max="4867" width="12.140625" customWidth="1"/>
    <col min="4868" max="4868" width="11.85546875" customWidth="1"/>
    <col min="4869" max="4869" width="12" customWidth="1"/>
    <col min="4870" max="4870" width="12.140625" customWidth="1"/>
    <col min="4871" max="4871" width="12.5703125" customWidth="1"/>
    <col min="4872" max="4872" width="12.42578125" customWidth="1"/>
    <col min="4884" max="4886" width="9.85546875" bestFit="1" customWidth="1"/>
    <col min="5121" max="5121" width="29.42578125" customWidth="1"/>
    <col min="5123" max="5123" width="12.140625" customWidth="1"/>
    <col min="5124" max="5124" width="11.85546875" customWidth="1"/>
    <col min="5125" max="5125" width="12" customWidth="1"/>
    <col min="5126" max="5126" width="12.140625" customWidth="1"/>
    <col min="5127" max="5127" width="12.5703125" customWidth="1"/>
    <col min="5128" max="5128" width="12.42578125" customWidth="1"/>
    <col min="5140" max="5142" width="9.85546875" bestFit="1" customWidth="1"/>
    <col min="5377" max="5377" width="29.42578125" customWidth="1"/>
    <col min="5379" max="5379" width="12.140625" customWidth="1"/>
    <col min="5380" max="5380" width="11.85546875" customWidth="1"/>
    <col min="5381" max="5381" width="12" customWidth="1"/>
    <col min="5382" max="5382" width="12.140625" customWidth="1"/>
    <col min="5383" max="5383" width="12.5703125" customWidth="1"/>
    <col min="5384" max="5384" width="12.42578125" customWidth="1"/>
    <col min="5396" max="5398" width="9.85546875" bestFit="1" customWidth="1"/>
    <col min="5633" max="5633" width="29.42578125" customWidth="1"/>
    <col min="5635" max="5635" width="12.140625" customWidth="1"/>
    <col min="5636" max="5636" width="11.85546875" customWidth="1"/>
    <col min="5637" max="5637" width="12" customWidth="1"/>
    <col min="5638" max="5638" width="12.140625" customWidth="1"/>
    <col min="5639" max="5639" width="12.5703125" customWidth="1"/>
    <col min="5640" max="5640" width="12.42578125" customWidth="1"/>
    <col min="5652" max="5654" width="9.85546875" bestFit="1" customWidth="1"/>
    <col min="5889" max="5889" width="29.42578125" customWidth="1"/>
    <col min="5891" max="5891" width="12.140625" customWidth="1"/>
    <col min="5892" max="5892" width="11.85546875" customWidth="1"/>
    <col min="5893" max="5893" width="12" customWidth="1"/>
    <col min="5894" max="5894" width="12.140625" customWidth="1"/>
    <col min="5895" max="5895" width="12.5703125" customWidth="1"/>
    <col min="5896" max="5896" width="12.42578125" customWidth="1"/>
    <col min="5908" max="5910" width="9.85546875" bestFit="1" customWidth="1"/>
    <col min="6145" max="6145" width="29.42578125" customWidth="1"/>
    <col min="6147" max="6147" width="12.140625" customWidth="1"/>
    <col min="6148" max="6148" width="11.85546875" customWidth="1"/>
    <col min="6149" max="6149" width="12" customWidth="1"/>
    <col min="6150" max="6150" width="12.140625" customWidth="1"/>
    <col min="6151" max="6151" width="12.5703125" customWidth="1"/>
    <col min="6152" max="6152" width="12.42578125" customWidth="1"/>
    <col min="6164" max="6166" width="9.85546875" bestFit="1" customWidth="1"/>
    <col min="6401" max="6401" width="29.42578125" customWidth="1"/>
    <col min="6403" max="6403" width="12.140625" customWidth="1"/>
    <col min="6404" max="6404" width="11.85546875" customWidth="1"/>
    <col min="6405" max="6405" width="12" customWidth="1"/>
    <col min="6406" max="6406" width="12.140625" customWidth="1"/>
    <col min="6407" max="6407" width="12.5703125" customWidth="1"/>
    <col min="6408" max="6408" width="12.42578125" customWidth="1"/>
    <col min="6420" max="6422" width="9.85546875" bestFit="1" customWidth="1"/>
    <col min="6657" max="6657" width="29.42578125" customWidth="1"/>
    <col min="6659" max="6659" width="12.140625" customWidth="1"/>
    <col min="6660" max="6660" width="11.85546875" customWidth="1"/>
    <col min="6661" max="6661" width="12" customWidth="1"/>
    <col min="6662" max="6662" width="12.140625" customWidth="1"/>
    <col min="6663" max="6663" width="12.5703125" customWidth="1"/>
    <col min="6664" max="6664" width="12.42578125" customWidth="1"/>
    <col min="6676" max="6678" width="9.85546875" bestFit="1" customWidth="1"/>
    <col min="6913" max="6913" width="29.42578125" customWidth="1"/>
    <col min="6915" max="6915" width="12.140625" customWidth="1"/>
    <col min="6916" max="6916" width="11.85546875" customWidth="1"/>
    <col min="6917" max="6917" width="12" customWidth="1"/>
    <col min="6918" max="6918" width="12.140625" customWidth="1"/>
    <col min="6919" max="6919" width="12.5703125" customWidth="1"/>
    <col min="6920" max="6920" width="12.42578125" customWidth="1"/>
    <col min="6932" max="6934" width="9.85546875" bestFit="1" customWidth="1"/>
    <col min="7169" max="7169" width="29.42578125" customWidth="1"/>
    <col min="7171" max="7171" width="12.140625" customWidth="1"/>
    <col min="7172" max="7172" width="11.85546875" customWidth="1"/>
    <col min="7173" max="7173" width="12" customWidth="1"/>
    <col min="7174" max="7174" width="12.140625" customWidth="1"/>
    <col min="7175" max="7175" width="12.5703125" customWidth="1"/>
    <col min="7176" max="7176" width="12.42578125" customWidth="1"/>
    <col min="7188" max="7190" width="9.85546875" bestFit="1" customWidth="1"/>
    <col min="7425" max="7425" width="29.42578125" customWidth="1"/>
    <col min="7427" max="7427" width="12.140625" customWidth="1"/>
    <col min="7428" max="7428" width="11.85546875" customWidth="1"/>
    <col min="7429" max="7429" width="12" customWidth="1"/>
    <col min="7430" max="7430" width="12.140625" customWidth="1"/>
    <col min="7431" max="7431" width="12.5703125" customWidth="1"/>
    <col min="7432" max="7432" width="12.42578125" customWidth="1"/>
    <col min="7444" max="7446" width="9.85546875" bestFit="1" customWidth="1"/>
    <col min="7681" max="7681" width="29.42578125" customWidth="1"/>
    <col min="7683" max="7683" width="12.140625" customWidth="1"/>
    <col min="7684" max="7684" width="11.85546875" customWidth="1"/>
    <col min="7685" max="7685" width="12" customWidth="1"/>
    <col min="7686" max="7686" width="12.140625" customWidth="1"/>
    <col min="7687" max="7687" width="12.5703125" customWidth="1"/>
    <col min="7688" max="7688" width="12.42578125" customWidth="1"/>
    <col min="7700" max="7702" width="9.85546875" bestFit="1" customWidth="1"/>
    <col min="7937" max="7937" width="29.42578125" customWidth="1"/>
    <col min="7939" max="7939" width="12.140625" customWidth="1"/>
    <col min="7940" max="7940" width="11.85546875" customWidth="1"/>
    <col min="7941" max="7941" width="12" customWidth="1"/>
    <col min="7942" max="7942" width="12.140625" customWidth="1"/>
    <col min="7943" max="7943" width="12.5703125" customWidth="1"/>
    <col min="7944" max="7944" width="12.42578125" customWidth="1"/>
    <col min="7956" max="7958" width="9.85546875" bestFit="1" customWidth="1"/>
    <col min="8193" max="8193" width="29.42578125" customWidth="1"/>
    <col min="8195" max="8195" width="12.140625" customWidth="1"/>
    <col min="8196" max="8196" width="11.85546875" customWidth="1"/>
    <col min="8197" max="8197" width="12" customWidth="1"/>
    <col min="8198" max="8198" width="12.140625" customWidth="1"/>
    <col min="8199" max="8199" width="12.5703125" customWidth="1"/>
    <col min="8200" max="8200" width="12.42578125" customWidth="1"/>
    <col min="8212" max="8214" width="9.85546875" bestFit="1" customWidth="1"/>
    <col min="8449" max="8449" width="29.42578125" customWidth="1"/>
    <col min="8451" max="8451" width="12.140625" customWidth="1"/>
    <col min="8452" max="8452" width="11.85546875" customWidth="1"/>
    <col min="8453" max="8453" width="12" customWidth="1"/>
    <col min="8454" max="8454" width="12.140625" customWidth="1"/>
    <col min="8455" max="8455" width="12.5703125" customWidth="1"/>
    <col min="8456" max="8456" width="12.42578125" customWidth="1"/>
    <col min="8468" max="8470" width="9.85546875" bestFit="1" customWidth="1"/>
    <col min="8705" max="8705" width="29.42578125" customWidth="1"/>
    <col min="8707" max="8707" width="12.140625" customWidth="1"/>
    <col min="8708" max="8708" width="11.85546875" customWidth="1"/>
    <col min="8709" max="8709" width="12" customWidth="1"/>
    <col min="8710" max="8710" width="12.140625" customWidth="1"/>
    <col min="8711" max="8711" width="12.5703125" customWidth="1"/>
    <col min="8712" max="8712" width="12.42578125" customWidth="1"/>
    <col min="8724" max="8726" width="9.85546875" bestFit="1" customWidth="1"/>
    <col min="8961" max="8961" width="29.42578125" customWidth="1"/>
    <col min="8963" max="8963" width="12.140625" customWidth="1"/>
    <col min="8964" max="8964" width="11.85546875" customWidth="1"/>
    <col min="8965" max="8965" width="12" customWidth="1"/>
    <col min="8966" max="8966" width="12.140625" customWidth="1"/>
    <col min="8967" max="8967" width="12.5703125" customWidth="1"/>
    <col min="8968" max="8968" width="12.42578125" customWidth="1"/>
    <col min="8980" max="8982" width="9.85546875" bestFit="1" customWidth="1"/>
    <col min="9217" max="9217" width="29.42578125" customWidth="1"/>
    <col min="9219" max="9219" width="12.140625" customWidth="1"/>
    <col min="9220" max="9220" width="11.85546875" customWidth="1"/>
    <col min="9221" max="9221" width="12" customWidth="1"/>
    <col min="9222" max="9222" width="12.140625" customWidth="1"/>
    <col min="9223" max="9223" width="12.5703125" customWidth="1"/>
    <col min="9224" max="9224" width="12.42578125" customWidth="1"/>
    <col min="9236" max="9238" width="9.85546875" bestFit="1" customWidth="1"/>
    <col min="9473" max="9473" width="29.42578125" customWidth="1"/>
    <col min="9475" max="9475" width="12.140625" customWidth="1"/>
    <col min="9476" max="9476" width="11.85546875" customWidth="1"/>
    <col min="9477" max="9477" width="12" customWidth="1"/>
    <col min="9478" max="9478" width="12.140625" customWidth="1"/>
    <col min="9479" max="9479" width="12.5703125" customWidth="1"/>
    <col min="9480" max="9480" width="12.42578125" customWidth="1"/>
    <col min="9492" max="9494" width="9.85546875" bestFit="1" customWidth="1"/>
    <col min="9729" max="9729" width="29.42578125" customWidth="1"/>
    <col min="9731" max="9731" width="12.140625" customWidth="1"/>
    <col min="9732" max="9732" width="11.85546875" customWidth="1"/>
    <col min="9733" max="9733" width="12" customWidth="1"/>
    <col min="9734" max="9734" width="12.140625" customWidth="1"/>
    <col min="9735" max="9735" width="12.5703125" customWidth="1"/>
    <col min="9736" max="9736" width="12.42578125" customWidth="1"/>
    <col min="9748" max="9750" width="9.85546875" bestFit="1" customWidth="1"/>
    <col min="9985" max="9985" width="29.42578125" customWidth="1"/>
    <col min="9987" max="9987" width="12.140625" customWidth="1"/>
    <col min="9988" max="9988" width="11.85546875" customWidth="1"/>
    <col min="9989" max="9989" width="12" customWidth="1"/>
    <col min="9990" max="9990" width="12.140625" customWidth="1"/>
    <col min="9991" max="9991" width="12.5703125" customWidth="1"/>
    <col min="9992" max="9992" width="12.42578125" customWidth="1"/>
    <col min="10004" max="10006" width="9.85546875" bestFit="1" customWidth="1"/>
    <col min="10241" max="10241" width="29.42578125" customWidth="1"/>
    <col min="10243" max="10243" width="12.140625" customWidth="1"/>
    <col min="10244" max="10244" width="11.85546875" customWidth="1"/>
    <col min="10245" max="10245" width="12" customWidth="1"/>
    <col min="10246" max="10246" width="12.140625" customWidth="1"/>
    <col min="10247" max="10247" width="12.5703125" customWidth="1"/>
    <col min="10248" max="10248" width="12.42578125" customWidth="1"/>
    <col min="10260" max="10262" width="9.85546875" bestFit="1" customWidth="1"/>
    <col min="10497" max="10497" width="29.42578125" customWidth="1"/>
    <col min="10499" max="10499" width="12.140625" customWidth="1"/>
    <col min="10500" max="10500" width="11.85546875" customWidth="1"/>
    <col min="10501" max="10501" width="12" customWidth="1"/>
    <col min="10502" max="10502" width="12.140625" customWidth="1"/>
    <col min="10503" max="10503" width="12.5703125" customWidth="1"/>
    <col min="10504" max="10504" width="12.42578125" customWidth="1"/>
    <col min="10516" max="10518" width="9.85546875" bestFit="1" customWidth="1"/>
    <col min="10753" max="10753" width="29.42578125" customWidth="1"/>
    <col min="10755" max="10755" width="12.140625" customWidth="1"/>
    <col min="10756" max="10756" width="11.85546875" customWidth="1"/>
    <col min="10757" max="10757" width="12" customWidth="1"/>
    <col min="10758" max="10758" width="12.140625" customWidth="1"/>
    <col min="10759" max="10759" width="12.5703125" customWidth="1"/>
    <col min="10760" max="10760" width="12.42578125" customWidth="1"/>
    <col min="10772" max="10774" width="9.85546875" bestFit="1" customWidth="1"/>
    <col min="11009" max="11009" width="29.42578125" customWidth="1"/>
    <col min="11011" max="11011" width="12.140625" customWidth="1"/>
    <col min="11012" max="11012" width="11.85546875" customWidth="1"/>
    <col min="11013" max="11013" width="12" customWidth="1"/>
    <col min="11014" max="11014" width="12.140625" customWidth="1"/>
    <col min="11015" max="11015" width="12.5703125" customWidth="1"/>
    <col min="11016" max="11016" width="12.42578125" customWidth="1"/>
    <col min="11028" max="11030" width="9.85546875" bestFit="1" customWidth="1"/>
    <col min="11265" max="11265" width="29.42578125" customWidth="1"/>
    <col min="11267" max="11267" width="12.140625" customWidth="1"/>
    <col min="11268" max="11268" width="11.85546875" customWidth="1"/>
    <col min="11269" max="11269" width="12" customWidth="1"/>
    <col min="11270" max="11270" width="12.140625" customWidth="1"/>
    <col min="11271" max="11271" width="12.5703125" customWidth="1"/>
    <col min="11272" max="11272" width="12.42578125" customWidth="1"/>
    <col min="11284" max="11286" width="9.85546875" bestFit="1" customWidth="1"/>
    <col min="11521" max="11521" width="29.42578125" customWidth="1"/>
    <col min="11523" max="11523" width="12.140625" customWidth="1"/>
    <col min="11524" max="11524" width="11.85546875" customWidth="1"/>
    <col min="11525" max="11525" width="12" customWidth="1"/>
    <col min="11526" max="11526" width="12.140625" customWidth="1"/>
    <col min="11527" max="11527" width="12.5703125" customWidth="1"/>
    <col min="11528" max="11528" width="12.42578125" customWidth="1"/>
    <col min="11540" max="11542" width="9.85546875" bestFit="1" customWidth="1"/>
    <col min="11777" max="11777" width="29.42578125" customWidth="1"/>
    <col min="11779" max="11779" width="12.140625" customWidth="1"/>
    <col min="11780" max="11780" width="11.85546875" customWidth="1"/>
    <col min="11781" max="11781" width="12" customWidth="1"/>
    <col min="11782" max="11782" width="12.140625" customWidth="1"/>
    <col min="11783" max="11783" width="12.5703125" customWidth="1"/>
    <col min="11784" max="11784" width="12.42578125" customWidth="1"/>
    <col min="11796" max="11798" width="9.85546875" bestFit="1" customWidth="1"/>
    <col min="12033" max="12033" width="29.42578125" customWidth="1"/>
    <col min="12035" max="12035" width="12.140625" customWidth="1"/>
    <col min="12036" max="12036" width="11.85546875" customWidth="1"/>
    <col min="12037" max="12037" width="12" customWidth="1"/>
    <col min="12038" max="12038" width="12.140625" customWidth="1"/>
    <col min="12039" max="12039" width="12.5703125" customWidth="1"/>
    <col min="12040" max="12040" width="12.42578125" customWidth="1"/>
    <col min="12052" max="12054" width="9.85546875" bestFit="1" customWidth="1"/>
    <col min="12289" max="12289" width="29.42578125" customWidth="1"/>
    <col min="12291" max="12291" width="12.140625" customWidth="1"/>
    <col min="12292" max="12292" width="11.85546875" customWidth="1"/>
    <col min="12293" max="12293" width="12" customWidth="1"/>
    <col min="12294" max="12294" width="12.140625" customWidth="1"/>
    <col min="12295" max="12295" width="12.5703125" customWidth="1"/>
    <col min="12296" max="12296" width="12.42578125" customWidth="1"/>
    <col min="12308" max="12310" width="9.85546875" bestFit="1" customWidth="1"/>
    <col min="12545" max="12545" width="29.42578125" customWidth="1"/>
    <col min="12547" max="12547" width="12.140625" customWidth="1"/>
    <col min="12548" max="12548" width="11.85546875" customWidth="1"/>
    <col min="12549" max="12549" width="12" customWidth="1"/>
    <col min="12550" max="12550" width="12.140625" customWidth="1"/>
    <col min="12551" max="12551" width="12.5703125" customWidth="1"/>
    <col min="12552" max="12552" width="12.42578125" customWidth="1"/>
    <col min="12564" max="12566" width="9.85546875" bestFit="1" customWidth="1"/>
    <col min="12801" max="12801" width="29.42578125" customWidth="1"/>
    <col min="12803" max="12803" width="12.140625" customWidth="1"/>
    <col min="12804" max="12804" width="11.85546875" customWidth="1"/>
    <col min="12805" max="12805" width="12" customWidth="1"/>
    <col min="12806" max="12806" width="12.140625" customWidth="1"/>
    <col min="12807" max="12807" width="12.5703125" customWidth="1"/>
    <col min="12808" max="12808" width="12.42578125" customWidth="1"/>
    <col min="12820" max="12822" width="9.85546875" bestFit="1" customWidth="1"/>
    <col min="13057" max="13057" width="29.42578125" customWidth="1"/>
    <col min="13059" max="13059" width="12.140625" customWidth="1"/>
    <col min="13060" max="13060" width="11.85546875" customWidth="1"/>
    <col min="13061" max="13061" width="12" customWidth="1"/>
    <col min="13062" max="13062" width="12.140625" customWidth="1"/>
    <col min="13063" max="13063" width="12.5703125" customWidth="1"/>
    <col min="13064" max="13064" width="12.42578125" customWidth="1"/>
    <col min="13076" max="13078" width="9.85546875" bestFit="1" customWidth="1"/>
    <col min="13313" max="13313" width="29.42578125" customWidth="1"/>
    <col min="13315" max="13315" width="12.140625" customWidth="1"/>
    <col min="13316" max="13316" width="11.85546875" customWidth="1"/>
    <col min="13317" max="13317" width="12" customWidth="1"/>
    <col min="13318" max="13318" width="12.140625" customWidth="1"/>
    <col min="13319" max="13319" width="12.5703125" customWidth="1"/>
    <col min="13320" max="13320" width="12.42578125" customWidth="1"/>
    <col min="13332" max="13334" width="9.85546875" bestFit="1" customWidth="1"/>
    <col min="13569" max="13569" width="29.42578125" customWidth="1"/>
    <col min="13571" max="13571" width="12.140625" customWidth="1"/>
    <col min="13572" max="13572" width="11.85546875" customWidth="1"/>
    <col min="13573" max="13573" width="12" customWidth="1"/>
    <col min="13574" max="13574" width="12.140625" customWidth="1"/>
    <col min="13575" max="13575" width="12.5703125" customWidth="1"/>
    <col min="13576" max="13576" width="12.42578125" customWidth="1"/>
    <col min="13588" max="13590" width="9.85546875" bestFit="1" customWidth="1"/>
    <col min="13825" max="13825" width="29.42578125" customWidth="1"/>
    <col min="13827" max="13827" width="12.140625" customWidth="1"/>
    <col min="13828" max="13828" width="11.85546875" customWidth="1"/>
    <col min="13829" max="13829" width="12" customWidth="1"/>
    <col min="13830" max="13830" width="12.140625" customWidth="1"/>
    <col min="13831" max="13831" width="12.5703125" customWidth="1"/>
    <col min="13832" max="13832" width="12.42578125" customWidth="1"/>
    <col min="13844" max="13846" width="9.85546875" bestFit="1" customWidth="1"/>
    <col min="14081" max="14081" width="29.42578125" customWidth="1"/>
    <col min="14083" max="14083" width="12.140625" customWidth="1"/>
    <col min="14084" max="14084" width="11.85546875" customWidth="1"/>
    <col min="14085" max="14085" width="12" customWidth="1"/>
    <col min="14086" max="14086" width="12.140625" customWidth="1"/>
    <col min="14087" max="14087" width="12.5703125" customWidth="1"/>
    <col min="14088" max="14088" width="12.42578125" customWidth="1"/>
    <col min="14100" max="14102" width="9.85546875" bestFit="1" customWidth="1"/>
    <col min="14337" max="14337" width="29.42578125" customWidth="1"/>
    <col min="14339" max="14339" width="12.140625" customWidth="1"/>
    <col min="14340" max="14340" width="11.85546875" customWidth="1"/>
    <col min="14341" max="14341" width="12" customWidth="1"/>
    <col min="14342" max="14342" width="12.140625" customWidth="1"/>
    <col min="14343" max="14343" width="12.5703125" customWidth="1"/>
    <col min="14344" max="14344" width="12.42578125" customWidth="1"/>
    <col min="14356" max="14358" width="9.85546875" bestFit="1" customWidth="1"/>
    <col min="14593" max="14593" width="29.42578125" customWidth="1"/>
    <col min="14595" max="14595" width="12.140625" customWidth="1"/>
    <col min="14596" max="14596" width="11.85546875" customWidth="1"/>
    <col min="14597" max="14597" width="12" customWidth="1"/>
    <col min="14598" max="14598" width="12.140625" customWidth="1"/>
    <col min="14599" max="14599" width="12.5703125" customWidth="1"/>
    <col min="14600" max="14600" width="12.42578125" customWidth="1"/>
    <col min="14612" max="14614" width="9.85546875" bestFit="1" customWidth="1"/>
    <col min="14849" max="14849" width="29.42578125" customWidth="1"/>
    <col min="14851" max="14851" width="12.140625" customWidth="1"/>
    <col min="14852" max="14852" width="11.85546875" customWidth="1"/>
    <col min="14853" max="14853" width="12" customWidth="1"/>
    <col min="14854" max="14854" width="12.140625" customWidth="1"/>
    <col min="14855" max="14855" width="12.5703125" customWidth="1"/>
    <col min="14856" max="14856" width="12.42578125" customWidth="1"/>
    <col min="14868" max="14870" width="9.85546875" bestFit="1" customWidth="1"/>
    <col min="15105" max="15105" width="29.42578125" customWidth="1"/>
    <col min="15107" max="15107" width="12.140625" customWidth="1"/>
    <col min="15108" max="15108" width="11.85546875" customWidth="1"/>
    <col min="15109" max="15109" width="12" customWidth="1"/>
    <col min="15110" max="15110" width="12.140625" customWidth="1"/>
    <col min="15111" max="15111" width="12.5703125" customWidth="1"/>
    <col min="15112" max="15112" width="12.42578125" customWidth="1"/>
    <col min="15124" max="15126" width="9.85546875" bestFit="1" customWidth="1"/>
    <col min="15361" max="15361" width="29.42578125" customWidth="1"/>
    <col min="15363" max="15363" width="12.140625" customWidth="1"/>
    <col min="15364" max="15364" width="11.85546875" customWidth="1"/>
    <col min="15365" max="15365" width="12" customWidth="1"/>
    <col min="15366" max="15366" width="12.140625" customWidth="1"/>
    <col min="15367" max="15367" width="12.5703125" customWidth="1"/>
    <col min="15368" max="15368" width="12.42578125" customWidth="1"/>
    <col min="15380" max="15382" width="9.85546875" bestFit="1" customWidth="1"/>
    <col min="15617" max="15617" width="29.42578125" customWidth="1"/>
    <col min="15619" max="15619" width="12.140625" customWidth="1"/>
    <col min="15620" max="15620" width="11.85546875" customWidth="1"/>
    <col min="15621" max="15621" width="12" customWidth="1"/>
    <col min="15622" max="15622" width="12.140625" customWidth="1"/>
    <col min="15623" max="15623" width="12.5703125" customWidth="1"/>
    <col min="15624" max="15624" width="12.42578125" customWidth="1"/>
    <col min="15636" max="15638" width="9.85546875" bestFit="1" customWidth="1"/>
    <col min="15873" max="15873" width="29.42578125" customWidth="1"/>
    <col min="15875" max="15875" width="12.140625" customWidth="1"/>
    <col min="15876" max="15876" width="11.85546875" customWidth="1"/>
    <col min="15877" max="15877" width="12" customWidth="1"/>
    <col min="15878" max="15878" width="12.140625" customWidth="1"/>
    <col min="15879" max="15879" width="12.5703125" customWidth="1"/>
    <col min="15880" max="15880" width="12.42578125" customWidth="1"/>
    <col min="15892" max="15894" width="9.85546875" bestFit="1" customWidth="1"/>
    <col min="16129" max="16129" width="29.42578125" customWidth="1"/>
    <col min="16131" max="16131" width="12.140625" customWidth="1"/>
    <col min="16132" max="16132" width="11.85546875" customWidth="1"/>
    <col min="16133" max="16133" width="12" customWidth="1"/>
    <col min="16134" max="16134" width="12.140625" customWidth="1"/>
    <col min="16135" max="16135" width="12.5703125" customWidth="1"/>
    <col min="16136" max="16136" width="12.42578125" customWidth="1"/>
    <col min="16148" max="16150" width="9.85546875" bestFit="1" customWidth="1"/>
  </cols>
  <sheetData>
    <row r="1" spans="1:22" x14ac:dyDescent="0.25">
      <c r="A1" s="40" t="s">
        <v>0</v>
      </c>
      <c r="B1" s="38" t="s">
        <v>1</v>
      </c>
      <c r="C1" s="38"/>
      <c r="D1" s="38"/>
      <c r="E1" s="38" t="s">
        <v>2</v>
      </c>
      <c r="F1" s="38"/>
      <c r="G1" s="38"/>
      <c r="H1" s="38" t="s">
        <v>3</v>
      </c>
      <c r="I1" s="38"/>
      <c r="J1" s="38"/>
      <c r="K1" s="38" t="s">
        <v>4</v>
      </c>
      <c r="L1" s="38"/>
      <c r="M1" s="38"/>
      <c r="N1" s="38" t="s">
        <v>5</v>
      </c>
      <c r="O1" s="38"/>
      <c r="P1" s="38"/>
      <c r="Q1" s="38" t="s">
        <v>6</v>
      </c>
      <c r="R1" s="38"/>
      <c r="S1" s="38"/>
      <c r="T1" s="38" t="s">
        <v>7</v>
      </c>
      <c r="U1" s="38"/>
      <c r="V1" s="38"/>
    </row>
    <row r="2" spans="1:22" x14ac:dyDescent="0.25">
      <c r="A2" s="40"/>
      <c r="B2" s="1" t="s">
        <v>8</v>
      </c>
      <c r="C2" s="1" t="s">
        <v>9</v>
      </c>
      <c r="D2" s="1" t="s">
        <v>7</v>
      </c>
      <c r="E2" s="1" t="s">
        <v>8</v>
      </c>
      <c r="F2" s="1" t="s">
        <v>9</v>
      </c>
      <c r="G2" s="1" t="s">
        <v>7</v>
      </c>
      <c r="H2" s="1" t="s">
        <v>8</v>
      </c>
      <c r="I2" s="1" t="s">
        <v>9</v>
      </c>
      <c r="J2" s="1" t="s">
        <v>7</v>
      </c>
      <c r="K2" s="1" t="s">
        <v>8</v>
      </c>
      <c r="L2" s="1" t="s">
        <v>9</v>
      </c>
      <c r="M2" s="1" t="s">
        <v>7</v>
      </c>
      <c r="N2" s="1" t="s">
        <v>8</v>
      </c>
      <c r="O2" s="1" t="s">
        <v>9</v>
      </c>
      <c r="P2" s="1" t="s">
        <v>7</v>
      </c>
      <c r="Q2" s="1" t="s">
        <v>8</v>
      </c>
      <c r="R2" s="1" t="s">
        <v>9</v>
      </c>
      <c r="S2" s="1" t="s">
        <v>7</v>
      </c>
      <c r="T2" s="1" t="s">
        <v>8</v>
      </c>
      <c r="U2" s="1" t="s">
        <v>9</v>
      </c>
      <c r="V2" s="1" t="s">
        <v>7</v>
      </c>
    </row>
    <row r="3" spans="1:22" x14ac:dyDescent="0.25">
      <c r="A3" s="31" t="s">
        <v>12</v>
      </c>
      <c r="B3" s="32">
        <v>140906</v>
      </c>
      <c r="C3" s="32">
        <v>178697</v>
      </c>
      <c r="D3" s="3">
        <f>SUM(B3:C3)</f>
        <v>319603</v>
      </c>
      <c r="E3" s="32">
        <v>2073</v>
      </c>
      <c r="F3" s="32">
        <v>1901</v>
      </c>
      <c r="G3" s="3">
        <f>SUM(E3:F3)</f>
        <v>3974</v>
      </c>
      <c r="H3" s="32">
        <v>190</v>
      </c>
      <c r="I3" s="32">
        <v>141</v>
      </c>
      <c r="J3" s="3">
        <f>SUM(H3:I3)</f>
        <v>331</v>
      </c>
      <c r="K3" s="32">
        <v>99233</v>
      </c>
      <c r="L3" s="32">
        <v>55081</v>
      </c>
      <c r="M3" s="3">
        <f>SUM(K3:L3)</f>
        <v>154314</v>
      </c>
      <c r="N3" s="32">
        <v>66733</v>
      </c>
      <c r="O3" s="32">
        <v>86996</v>
      </c>
      <c r="P3" s="3">
        <f>SUM(N3:O3)</f>
        <v>153729</v>
      </c>
      <c r="Q3" s="32">
        <v>247296</v>
      </c>
      <c r="R3" s="32">
        <v>214854</v>
      </c>
      <c r="S3" s="3">
        <f>SUM(Q3:R3)</f>
        <v>462150</v>
      </c>
      <c r="T3" s="3">
        <f>B3+E3+H3+K3+N3+Q3</f>
        <v>556431</v>
      </c>
      <c r="U3" s="3">
        <f>C3+F3+I3+L3+O3+R3</f>
        <v>537670</v>
      </c>
      <c r="V3" s="3">
        <f>SUM(T3:U3)</f>
        <v>1094101</v>
      </c>
    </row>
    <row r="4" spans="1:22" x14ac:dyDescent="0.25">
      <c r="A4" s="31" t="s">
        <v>15</v>
      </c>
      <c r="B4" s="32">
        <v>579</v>
      </c>
      <c r="C4" s="32">
        <v>368</v>
      </c>
      <c r="D4" s="3">
        <f t="shared" ref="D4:D11" si="0">SUM(B4:C4)</f>
        <v>947</v>
      </c>
      <c r="E4" s="32">
        <v>96</v>
      </c>
      <c r="F4" s="32">
        <v>54</v>
      </c>
      <c r="G4" s="3">
        <f t="shared" ref="G4:G11" si="1">SUM(E4:F4)</f>
        <v>150</v>
      </c>
      <c r="H4" s="32">
        <v>30</v>
      </c>
      <c r="I4" s="32">
        <v>14</v>
      </c>
      <c r="J4" s="3">
        <f t="shared" ref="J4:J11" si="2">SUM(H4:I4)</f>
        <v>44</v>
      </c>
      <c r="K4" s="32">
        <v>96</v>
      </c>
      <c r="L4" s="32">
        <v>27</v>
      </c>
      <c r="M4" s="3">
        <f t="shared" ref="M4:M11" si="3">SUM(K4:L4)</f>
        <v>123</v>
      </c>
      <c r="N4" s="32">
        <v>6044</v>
      </c>
      <c r="O4" s="32">
        <v>1903</v>
      </c>
      <c r="P4" s="3">
        <f t="shared" ref="P4:P11" si="4">SUM(N4:O4)</f>
        <v>7947</v>
      </c>
      <c r="Q4" s="32">
        <v>3910</v>
      </c>
      <c r="R4" s="32">
        <v>1651</v>
      </c>
      <c r="S4" s="3">
        <f t="shared" ref="S4:S11" si="5">SUM(Q4:R4)</f>
        <v>5561</v>
      </c>
      <c r="T4" s="3">
        <f t="shared" ref="T4:T11" si="6">B4+E4+H4+K4+N4+Q4</f>
        <v>10755</v>
      </c>
      <c r="U4" s="3">
        <f t="shared" ref="U4:U11" si="7">C4+F4+I4+L4+O4+R4</f>
        <v>4017</v>
      </c>
      <c r="V4" s="3">
        <f t="shared" ref="V4:V11" si="8">SUM(T4:U4)</f>
        <v>14772</v>
      </c>
    </row>
    <row r="5" spans="1:22" x14ac:dyDescent="0.25">
      <c r="A5" s="31" t="s">
        <v>10</v>
      </c>
      <c r="B5" s="32">
        <v>20882</v>
      </c>
      <c r="C5" s="32">
        <v>25844</v>
      </c>
      <c r="D5" s="3">
        <f t="shared" si="0"/>
        <v>46726</v>
      </c>
      <c r="E5" s="32">
        <v>1309</v>
      </c>
      <c r="F5" s="32">
        <v>1198</v>
      </c>
      <c r="G5" s="3">
        <f t="shared" si="1"/>
        <v>2507</v>
      </c>
      <c r="H5" s="32">
        <v>11</v>
      </c>
      <c r="I5" s="32">
        <v>17</v>
      </c>
      <c r="J5" s="3">
        <f t="shared" si="2"/>
        <v>28</v>
      </c>
      <c r="K5" s="32">
        <v>6396</v>
      </c>
      <c r="L5" s="32">
        <v>2081</v>
      </c>
      <c r="M5" s="3">
        <f t="shared" si="3"/>
        <v>8477</v>
      </c>
      <c r="N5" s="32">
        <v>16068</v>
      </c>
      <c r="O5" s="32">
        <v>20022</v>
      </c>
      <c r="P5" s="3">
        <f t="shared" si="4"/>
        <v>36090</v>
      </c>
      <c r="Q5" s="32">
        <v>43624</v>
      </c>
      <c r="R5" s="32">
        <v>47259</v>
      </c>
      <c r="S5" s="3">
        <f t="shared" si="5"/>
        <v>90883</v>
      </c>
      <c r="T5" s="3">
        <f t="shared" si="6"/>
        <v>88290</v>
      </c>
      <c r="U5" s="3">
        <f t="shared" si="7"/>
        <v>96421</v>
      </c>
      <c r="V5" s="3">
        <f t="shared" si="8"/>
        <v>184711</v>
      </c>
    </row>
    <row r="6" spans="1:22" x14ac:dyDescent="0.25">
      <c r="A6" s="31" t="s">
        <v>11</v>
      </c>
      <c r="B6" s="32">
        <v>18731</v>
      </c>
      <c r="C6" s="32">
        <v>17347</v>
      </c>
      <c r="D6" s="3">
        <f t="shared" si="0"/>
        <v>36078</v>
      </c>
      <c r="E6" s="32">
        <v>587</v>
      </c>
      <c r="F6" s="32">
        <v>592</v>
      </c>
      <c r="G6" s="3">
        <f t="shared" si="1"/>
        <v>1179</v>
      </c>
      <c r="H6" s="32">
        <v>45</v>
      </c>
      <c r="I6" s="32">
        <v>44</v>
      </c>
      <c r="J6" s="3">
        <f t="shared" si="2"/>
        <v>89</v>
      </c>
      <c r="K6" s="32">
        <v>1401</v>
      </c>
      <c r="L6" s="32">
        <v>790</v>
      </c>
      <c r="M6" s="3">
        <f t="shared" si="3"/>
        <v>2191</v>
      </c>
      <c r="N6" s="32">
        <v>97097</v>
      </c>
      <c r="O6" s="32">
        <v>97875</v>
      </c>
      <c r="P6" s="3">
        <f t="shared" si="4"/>
        <v>194972</v>
      </c>
      <c r="Q6" s="32">
        <v>81808</v>
      </c>
      <c r="R6" s="32">
        <v>85001</v>
      </c>
      <c r="S6" s="3">
        <f t="shared" si="5"/>
        <v>166809</v>
      </c>
      <c r="T6" s="3">
        <f t="shared" si="6"/>
        <v>199669</v>
      </c>
      <c r="U6" s="3">
        <f t="shared" si="7"/>
        <v>201649</v>
      </c>
      <c r="V6" s="3">
        <f t="shared" si="8"/>
        <v>401318</v>
      </c>
    </row>
    <row r="7" spans="1:22" x14ac:dyDescent="0.25">
      <c r="A7" s="31" t="s">
        <v>13</v>
      </c>
      <c r="B7" s="32">
        <v>16646</v>
      </c>
      <c r="C7" s="32">
        <v>10884</v>
      </c>
      <c r="D7" s="3">
        <f t="shared" si="0"/>
        <v>27530</v>
      </c>
      <c r="E7" s="32">
        <v>444</v>
      </c>
      <c r="F7" s="32">
        <v>330</v>
      </c>
      <c r="G7" s="3">
        <f t="shared" si="1"/>
        <v>774</v>
      </c>
      <c r="H7" s="32">
        <v>9</v>
      </c>
      <c r="I7" s="32">
        <v>8</v>
      </c>
      <c r="J7" s="3">
        <f t="shared" si="2"/>
        <v>17</v>
      </c>
      <c r="K7" s="32">
        <v>1544</v>
      </c>
      <c r="L7" s="32">
        <v>295</v>
      </c>
      <c r="M7" s="3">
        <f t="shared" si="3"/>
        <v>1839</v>
      </c>
      <c r="N7" s="32">
        <v>38156</v>
      </c>
      <c r="O7" s="32">
        <v>25117</v>
      </c>
      <c r="P7" s="3">
        <f t="shared" si="4"/>
        <v>63273</v>
      </c>
      <c r="Q7" s="32">
        <v>45380</v>
      </c>
      <c r="R7" s="32">
        <v>28388</v>
      </c>
      <c r="S7" s="3">
        <f t="shared" si="5"/>
        <v>73768</v>
      </c>
      <c r="T7" s="3">
        <f t="shared" si="6"/>
        <v>102179</v>
      </c>
      <c r="U7" s="3">
        <f t="shared" si="7"/>
        <v>65022</v>
      </c>
      <c r="V7" s="3">
        <f t="shared" si="8"/>
        <v>167201</v>
      </c>
    </row>
    <row r="8" spans="1:22" x14ac:dyDescent="0.25">
      <c r="A8" s="31" t="s">
        <v>14</v>
      </c>
      <c r="B8" s="32">
        <v>5049</v>
      </c>
      <c r="C8" s="32">
        <v>4258</v>
      </c>
      <c r="D8" s="3">
        <f t="shared" si="0"/>
        <v>9307</v>
      </c>
      <c r="E8" s="32">
        <v>1990</v>
      </c>
      <c r="F8" s="32">
        <v>1816</v>
      </c>
      <c r="G8" s="3">
        <f t="shared" si="1"/>
        <v>3806</v>
      </c>
      <c r="H8" s="32">
        <v>190</v>
      </c>
      <c r="I8" s="32">
        <v>139</v>
      </c>
      <c r="J8" s="3">
        <f t="shared" si="2"/>
        <v>329</v>
      </c>
      <c r="K8" s="32">
        <v>930</v>
      </c>
      <c r="L8" s="32">
        <v>283</v>
      </c>
      <c r="M8" s="3">
        <f t="shared" si="3"/>
        <v>1213</v>
      </c>
      <c r="N8" s="32">
        <v>32887</v>
      </c>
      <c r="O8" s="32">
        <v>25634</v>
      </c>
      <c r="P8" s="3">
        <f t="shared" si="4"/>
        <v>58521</v>
      </c>
      <c r="Q8" s="32">
        <v>39432</v>
      </c>
      <c r="R8" s="32">
        <v>33500</v>
      </c>
      <c r="S8" s="3">
        <f t="shared" si="5"/>
        <v>72932</v>
      </c>
      <c r="T8" s="3">
        <f t="shared" si="6"/>
        <v>80478</v>
      </c>
      <c r="U8" s="3">
        <f t="shared" si="7"/>
        <v>65630</v>
      </c>
      <c r="V8" s="3">
        <f t="shared" si="8"/>
        <v>146108</v>
      </c>
    </row>
    <row r="9" spans="1:22" x14ac:dyDescent="0.25">
      <c r="A9" s="31" t="s">
        <v>16</v>
      </c>
      <c r="B9" s="32">
        <v>418</v>
      </c>
      <c r="C9" s="32">
        <v>110</v>
      </c>
      <c r="D9" s="3">
        <f t="shared" si="0"/>
        <v>528</v>
      </c>
      <c r="E9" s="32">
        <v>174</v>
      </c>
      <c r="F9" s="32">
        <v>43</v>
      </c>
      <c r="G9" s="3">
        <f t="shared" si="1"/>
        <v>217</v>
      </c>
      <c r="H9" s="32">
        <v>58</v>
      </c>
      <c r="I9" s="32">
        <v>13</v>
      </c>
      <c r="J9" s="3">
        <f t="shared" si="2"/>
        <v>71</v>
      </c>
      <c r="K9" s="32">
        <v>17</v>
      </c>
      <c r="L9" s="32">
        <v>1</v>
      </c>
      <c r="M9" s="3">
        <f t="shared" si="3"/>
        <v>18</v>
      </c>
      <c r="N9" s="32">
        <v>9503</v>
      </c>
      <c r="O9" s="32">
        <v>1891</v>
      </c>
      <c r="P9" s="3">
        <f t="shared" si="4"/>
        <v>11394</v>
      </c>
      <c r="Q9" s="32">
        <v>5814</v>
      </c>
      <c r="R9" s="32">
        <v>1316</v>
      </c>
      <c r="S9" s="3">
        <f t="shared" si="5"/>
        <v>7130</v>
      </c>
      <c r="T9" s="3">
        <f t="shared" si="6"/>
        <v>15984</v>
      </c>
      <c r="U9" s="3">
        <f t="shared" si="7"/>
        <v>3374</v>
      </c>
      <c r="V9" s="3">
        <f t="shared" si="8"/>
        <v>19358</v>
      </c>
    </row>
    <row r="10" spans="1:22" x14ac:dyDescent="0.25">
      <c r="A10" s="31" t="s">
        <v>17</v>
      </c>
      <c r="B10" s="32">
        <v>11498</v>
      </c>
      <c r="C10" s="32">
        <v>10322</v>
      </c>
      <c r="D10" s="3">
        <f t="shared" si="0"/>
        <v>21820</v>
      </c>
      <c r="E10" s="32">
        <v>1503</v>
      </c>
      <c r="F10" s="32">
        <v>1242</v>
      </c>
      <c r="G10" s="3">
        <f t="shared" si="1"/>
        <v>2745</v>
      </c>
      <c r="H10" s="32">
        <v>146</v>
      </c>
      <c r="I10" s="32">
        <v>80</v>
      </c>
      <c r="J10" s="3">
        <f t="shared" si="2"/>
        <v>226</v>
      </c>
      <c r="K10" s="32">
        <v>3315</v>
      </c>
      <c r="L10" s="32">
        <v>1181</v>
      </c>
      <c r="M10" s="3">
        <f t="shared" si="3"/>
        <v>4496</v>
      </c>
      <c r="N10" s="32">
        <v>17094</v>
      </c>
      <c r="O10" s="32">
        <v>13528</v>
      </c>
      <c r="P10" s="3">
        <f t="shared" si="4"/>
        <v>30622</v>
      </c>
      <c r="Q10" s="32">
        <v>36052</v>
      </c>
      <c r="R10" s="32">
        <v>28172</v>
      </c>
      <c r="S10" s="3">
        <f t="shared" si="5"/>
        <v>64224</v>
      </c>
      <c r="T10" s="3">
        <f t="shared" si="6"/>
        <v>69608</v>
      </c>
      <c r="U10" s="3">
        <f t="shared" si="7"/>
        <v>54525</v>
      </c>
      <c r="V10" s="3">
        <f t="shared" si="8"/>
        <v>124133</v>
      </c>
    </row>
    <row r="11" spans="1:22" x14ac:dyDescent="0.25">
      <c r="A11" s="2" t="s">
        <v>61</v>
      </c>
      <c r="B11" s="32">
        <v>0</v>
      </c>
      <c r="C11" s="5">
        <v>0</v>
      </c>
      <c r="D11" s="3">
        <f t="shared" si="0"/>
        <v>0</v>
      </c>
      <c r="E11" s="32">
        <v>0</v>
      </c>
      <c r="F11" s="5">
        <v>0</v>
      </c>
      <c r="G11" s="3">
        <f t="shared" si="1"/>
        <v>0</v>
      </c>
      <c r="H11" s="32">
        <v>0</v>
      </c>
      <c r="I11" s="5">
        <v>0</v>
      </c>
      <c r="J11" s="3">
        <f t="shared" si="2"/>
        <v>0</v>
      </c>
      <c r="K11" s="32">
        <v>0</v>
      </c>
      <c r="L11" s="5">
        <v>0</v>
      </c>
      <c r="M11" s="3">
        <f t="shared" si="3"/>
        <v>0</v>
      </c>
      <c r="N11" s="32">
        <v>0</v>
      </c>
      <c r="O11" s="5">
        <v>0</v>
      </c>
      <c r="P11" s="3">
        <f t="shared" si="4"/>
        <v>0</v>
      </c>
      <c r="Q11" s="32">
        <v>851</v>
      </c>
      <c r="R11" s="32">
        <v>966</v>
      </c>
      <c r="S11" s="3">
        <f t="shared" si="5"/>
        <v>1817</v>
      </c>
      <c r="T11" s="3">
        <f t="shared" si="6"/>
        <v>851</v>
      </c>
      <c r="U11" s="3">
        <f t="shared" si="7"/>
        <v>966</v>
      </c>
      <c r="V11" s="3">
        <f t="shared" si="8"/>
        <v>1817</v>
      </c>
    </row>
    <row r="12" spans="1:22" x14ac:dyDescent="0.25">
      <c r="A12" s="6" t="s">
        <v>7</v>
      </c>
      <c r="B12" s="7">
        <f>SUM(B3:B11)</f>
        <v>214709</v>
      </c>
      <c r="C12" s="7">
        <f t="shared" ref="C12:S12" si="9">SUM(C3:C11)</f>
        <v>247830</v>
      </c>
      <c r="D12" s="7">
        <f t="shared" si="9"/>
        <v>462539</v>
      </c>
      <c r="E12" s="7">
        <f t="shared" si="9"/>
        <v>8176</v>
      </c>
      <c r="F12" s="7">
        <f t="shared" si="9"/>
        <v>7176</v>
      </c>
      <c r="G12" s="7">
        <f t="shared" si="9"/>
        <v>15352</v>
      </c>
      <c r="H12" s="7">
        <f t="shared" si="9"/>
        <v>679</v>
      </c>
      <c r="I12" s="7">
        <f t="shared" si="9"/>
        <v>456</v>
      </c>
      <c r="J12" s="7">
        <f t="shared" si="9"/>
        <v>1135</v>
      </c>
      <c r="K12" s="7">
        <f t="shared" si="9"/>
        <v>112932</v>
      </c>
      <c r="L12" s="7">
        <f t="shared" si="9"/>
        <v>59739</v>
      </c>
      <c r="M12" s="7">
        <f t="shared" si="9"/>
        <v>172671</v>
      </c>
      <c r="N12" s="7">
        <f t="shared" si="9"/>
        <v>283582</v>
      </c>
      <c r="O12" s="7">
        <f t="shared" si="9"/>
        <v>272966</v>
      </c>
      <c r="P12" s="7">
        <f t="shared" si="9"/>
        <v>556548</v>
      </c>
      <c r="Q12" s="7">
        <f t="shared" si="9"/>
        <v>504167</v>
      </c>
      <c r="R12" s="7">
        <f t="shared" si="9"/>
        <v>441107</v>
      </c>
      <c r="S12" s="7">
        <f t="shared" si="9"/>
        <v>945274</v>
      </c>
      <c r="T12" s="7">
        <f>SUM(T3:T11)</f>
        <v>1124245</v>
      </c>
      <c r="U12" s="7">
        <f>SUM(U3:U11)</f>
        <v>1029274</v>
      </c>
      <c r="V12" s="7">
        <f>SUM(V3:V11)</f>
        <v>2153519</v>
      </c>
    </row>
    <row r="15" spans="1:22" x14ac:dyDescent="0.25">
      <c r="A15" s="8"/>
      <c r="B15" s="8"/>
      <c r="C15" s="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2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3" x14ac:dyDescent="0.25">
      <c r="A17" s="9"/>
      <c r="B17" s="9"/>
      <c r="C17" s="9"/>
    </row>
  </sheetData>
  <mergeCells count="14">
    <mergeCell ref="A1:A2"/>
    <mergeCell ref="B1:D1"/>
    <mergeCell ref="E1:G1"/>
    <mergeCell ref="H1:J1"/>
    <mergeCell ref="K1:M1"/>
    <mergeCell ref="Q1:S1"/>
    <mergeCell ref="T1:V1"/>
    <mergeCell ref="D15:E15"/>
    <mergeCell ref="F15:G15"/>
    <mergeCell ref="H15:I15"/>
    <mergeCell ref="J15:K15"/>
    <mergeCell ref="L15:M15"/>
    <mergeCell ref="N15:O15"/>
    <mergeCell ref="N1:P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4347-2BD0-4FDC-A276-93DC20CA2C2C}">
  <dimension ref="A1:E20"/>
  <sheetViews>
    <sheetView zoomScale="145" zoomScaleNormal="145" workbookViewId="0">
      <selection activeCell="G10" sqref="G10"/>
    </sheetView>
  </sheetViews>
  <sheetFormatPr defaultRowHeight="15" x14ac:dyDescent="0.25"/>
  <cols>
    <col min="1" max="1" width="24.42578125" bestFit="1" customWidth="1"/>
    <col min="2" max="4" width="12.5703125" bestFit="1" customWidth="1"/>
    <col min="5" max="5" width="10.42578125" bestFit="1" customWidth="1"/>
  </cols>
  <sheetData>
    <row r="1" spans="1:5" x14ac:dyDescent="0.25">
      <c r="A1" s="26" t="s">
        <v>32</v>
      </c>
      <c r="B1" s="27" t="s">
        <v>8</v>
      </c>
      <c r="C1" s="27" t="s">
        <v>9</v>
      </c>
      <c r="D1" s="27" t="s">
        <v>7</v>
      </c>
      <c r="E1" s="27" t="s">
        <v>33</v>
      </c>
    </row>
    <row r="2" spans="1:5" x14ac:dyDescent="0.25">
      <c r="A2" s="4" t="s">
        <v>34</v>
      </c>
      <c r="B2" s="28">
        <v>566</v>
      </c>
      <c r="C2" s="28">
        <v>449</v>
      </c>
      <c r="D2" s="28">
        <v>1015</v>
      </c>
      <c r="E2" s="12">
        <v>4.7132159038299634E-2</v>
      </c>
    </row>
    <row r="3" spans="1:5" x14ac:dyDescent="0.25">
      <c r="A3" s="4" t="s">
        <v>35</v>
      </c>
      <c r="B3" s="28">
        <v>5501</v>
      </c>
      <c r="C3" s="28">
        <v>6799</v>
      </c>
      <c r="D3" s="28">
        <v>12300</v>
      </c>
      <c r="E3" s="12">
        <v>0.57115818341978875</v>
      </c>
    </row>
    <row r="4" spans="1:5" x14ac:dyDescent="0.25">
      <c r="A4" s="4" t="s">
        <v>36</v>
      </c>
      <c r="B4" s="28">
        <v>1402</v>
      </c>
      <c r="C4" s="28">
        <v>1127</v>
      </c>
      <c r="D4" s="28">
        <v>2529</v>
      </c>
      <c r="E4" s="12">
        <v>0.11743569478606876</v>
      </c>
    </row>
    <row r="5" spans="1:5" x14ac:dyDescent="0.25">
      <c r="A5" s="4" t="s">
        <v>37</v>
      </c>
      <c r="B5" s="28">
        <v>702183</v>
      </c>
      <c r="C5" s="28">
        <v>671444</v>
      </c>
      <c r="D5" s="28">
        <v>1373627</v>
      </c>
      <c r="E5" s="12">
        <v>63.785227806209278</v>
      </c>
    </row>
    <row r="6" spans="1:5" x14ac:dyDescent="0.25">
      <c r="A6" s="4" t="s">
        <v>38</v>
      </c>
      <c r="B6" s="28">
        <v>136360</v>
      </c>
      <c r="C6" s="28">
        <v>67459</v>
      </c>
      <c r="D6" s="28">
        <v>203819</v>
      </c>
      <c r="E6" s="12">
        <v>9.4644625842632468</v>
      </c>
    </row>
    <row r="7" spans="1:5" x14ac:dyDescent="0.25">
      <c r="A7" s="4" t="s">
        <v>39</v>
      </c>
      <c r="B7" s="28">
        <v>17507</v>
      </c>
      <c r="C7" s="28">
        <v>12800</v>
      </c>
      <c r="D7" s="28">
        <v>30307</v>
      </c>
      <c r="E7" s="12">
        <v>1.4073244768214259</v>
      </c>
    </row>
    <row r="8" spans="1:5" x14ac:dyDescent="0.25">
      <c r="A8" s="4" t="s">
        <v>40</v>
      </c>
      <c r="B8" s="28">
        <v>29742</v>
      </c>
      <c r="C8" s="28">
        <v>12928</v>
      </c>
      <c r="D8" s="28">
        <v>42670</v>
      </c>
      <c r="E8" s="12">
        <v>1.9814081045953158</v>
      </c>
    </row>
    <row r="9" spans="1:5" x14ac:dyDescent="0.25">
      <c r="A9" s="4" t="s">
        <v>41</v>
      </c>
      <c r="B9" s="28">
        <v>115</v>
      </c>
      <c r="C9" s="28">
        <v>63</v>
      </c>
      <c r="D9" s="28">
        <v>178</v>
      </c>
      <c r="E9" s="12">
        <v>8.2655411909530394E-3</v>
      </c>
    </row>
    <row r="10" spans="1:5" x14ac:dyDescent="0.25">
      <c r="A10" s="4" t="s">
        <v>42</v>
      </c>
      <c r="B10" s="28">
        <v>578</v>
      </c>
      <c r="C10" s="28">
        <v>375</v>
      </c>
      <c r="D10" s="28">
        <v>953</v>
      </c>
      <c r="E10" s="12">
        <v>4.4253150308866555E-2</v>
      </c>
    </row>
    <row r="11" spans="1:5" x14ac:dyDescent="0.25">
      <c r="A11" s="4" t="s">
        <v>43</v>
      </c>
      <c r="B11" s="28">
        <v>3092</v>
      </c>
      <c r="C11" s="28">
        <v>1924</v>
      </c>
      <c r="D11" s="28">
        <v>5016</v>
      </c>
      <c r="E11" s="12">
        <v>0.23292109333606995</v>
      </c>
    </row>
    <row r="12" spans="1:5" x14ac:dyDescent="0.25">
      <c r="A12" s="4" t="s">
        <v>44</v>
      </c>
      <c r="B12" s="28">
        <v>0</v>
      </c>
      <c r="C12" s="28">
        <v>1</v>
      </c>
      <c r="D12" s="28">
        <v>1</v>
      </c>
      <c r="E12" s="12">
        <v>4.6435624668275506E-5</v>
      </c>
    </row>
    <row r="13" spans="1:5" x14ac:dyDescent="0.25">
      <c r="A13" s="4" t="s">
        <v>45</v>
      </c>
      <c r="B13" s="28">
        <v>14262</v>
      </c>
      <c r="C13" s="28">
        <v>9136</v>
      </c>
      <c r="D13" s="28">
        <v>23398</v>
      </c>
      <c r="E13" s="12">
        <v>1.0865007459883103</v>
      </c>
    </row>
    <row r="14" spans="1:5" x14ac:dyDescent="0.25">
      <c r="A14" s="4" t="s">
        <v>46</v>
      </c>
      <c r="B14" s="28">
        <v>5403</v>
      </c>
      <c r="C14" s="28">
        <v>4659</v>
      </c>
      <c r="D14" s="28">
        <v>10062</v>
      </c>
      <c r="E14" s="12">
        <v>0.46723525541218813</v>
      </c>
    </row>
    <row r="15" spans="1:5" x14ac:dyDescent="0.25">
      <c r="A15" s="4" t="s">
        <v>47</v>
      </c>
      <c r="B15" s="28">
        <v>4047</v>
      </c>
      <c r="C15" s="28">
        <v>4141</v>
      </c>
      <c r="D15" s="28">
        <v>8188</v>
      </c>
      <c r="E15" s="12">
        <v>0.38021489478383985</v>
      </c>
    </row>
    <row r="16" spans="1:5" x14ac:dyDescent="0.25">
      <c r="A16" s="4" t="s">
        <v>48</v>
      </c>
      <c r="B16" s="28">
        <v>203487</v>
      </c>
      <c r="C16" s="28">
        <v>235969</v>
      </c>
      <c r="D16" s="28">
        <v>439456</v>
      </c>
      <c r="E16" s="12">
        <v>20.406413874221681</v>
      </c>
    </row>
    <row r="17" spans="1:5" x14ac:dyDescent="0.25">
      <c r="A17" s="26" t="s">
        <v>7</v>
      </c>
      <c r="B17" s="29">
        <v>1124245</v>
      </c>
      <c r="C17" s="29">
        <v>1029274</v>
      </c>
      <c r="D17" s="29">
        <v>2153519</v>
      </c>
      <c r="E17" s="30">
        <v>100</v>
      </c>
    </row>
    <row r="20" spans="1:5" x14ac:dyDescent="0.25">
      <c r="A20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150A-F2D0-45AA-9B9E-351F0CAAB396}">
  <dimension ref="A1:AF23"/>
  <sheetViews>
    <sheetView zoomScale="160" zoomScaleNormal="160" workbookViewId="0">
      <selection activeCell="G17" sqref="G17"/>
    </sheetView>
  </sheetViews>
  <sheetFormatPr defaultRowHeight="15" x14ac:dyDescent="0.25"/>
  <cols>
    <col min="1" max="1" width="35.140625" bestFit="1" customWidth="1"/>
  </cols>
  <sheetData>
    <row r="1" spans="1:32" x14ac:dyDescent="0.25">
      <c r="A1" s="6" t="s">
        <v>49</v>
      </c>
      <c r="B1" s="6" t="s">
        <v>8</v>
      </c>
      <c r="C1" s="6" t="s">
        <v>9</v>
      </c>
      <c r="D1" s="6" t="s">
        <v>7</v>
      </c>
      <c r="E1" s="6" t="s">
        <v>33</v>
      </c>
    </row>
    <row r="2" spans="1:32" x14ac:dyDescent="0.25">
      <c r="A2" s="4" t="s">
        <v>50</v>
      </c>
      <c r="B2" s="3">
        <v>96180</v>
      </c>
      <c r="C2" s="3">
        <v>70562</v>
      </c>
      <c r="D2" s="3">
        <v>166742</v>
      </c>
      <c r="E2" s="12">
        <v>53.686257590490236</v>
      </c>
      <c r="AC2">
        <v>96511</v>
      </c>
      <c r="AD2">
        <v>70875</v>
      </c>
      <c r="AE2">
        <v>167386</v>
      </c>
      <c r="AF2">
        <v>53.632856556956831</v>
      </c>
    </row>
    <row r="3" spans="1:32" x14ac:dyDescent="0.25">
      <c r="A3" s="4" t="s">
        <v>51</v>
      </c>
      <c r="B3" s="3">
        <v>47696</v>
      </c>
      <c r="C3" s="3">
        <v>25246</v>
      </c>
      <c r="D3" s="3">
        <v>72942</v>
      </c>
      <c r="E3" s="12">
        <v>23.48528265923126</v>
      </c>
      <c r="AC3">
        <v>47395</v>
      </c>
      <c r="AD3">
        <v>25051</v>
      </c>
      <c r="AE3">
        <v>72446</v>
      </c>
      <c r="AF3">
        <v>23.212729416589767</v>
      </c>
    </row>
    <row r="4" spans="1:32" x14ac:dyDescent="0.25">
      <c r="A4" s="4" t="s">
        <v>52</v>
      </c>
      <c r="B4" s="3">
        <v>31173</v>
      </c>
      <c r="C4" s="3">
        <v>29455</v>
      </c>
      <c r="D4" s="3">
        <v>15870</v>
      </c>
      <c r="E4" s="12">
        <v>5.1096958652353939</v>
      </c>
      <c r="AC4">
        <v>10254</v>
      </c>
      <c r="AD4">
        <v>7435</v>
      </c>
      <c r="AE4">
        <v>17689</v>
      </c>
      <c r="AF4">
        <v>5.6678073413308727</v>
      </c>
    </row>
    <row r="5" spans="1:32" x14ac:dyDescent="0.25">
      <c r="A5" s="4" t="s">
        <v>53</v>
      </c>
      <c r="B5" s="3">
        <v>11091</v>
      </c>
      <c r="C5" s="3">
        <v>8651</v>
      </c>
      <c r="D5" s="3">
        <v>19742</v>
      </c>
      <c r="E5" s="12">
        <v>6.3563715041888553</v>
      </c>
      <c r="AC5">
        <v>11024</v>
      </c>
      <c r="AD5">
        <v>8510</v>
      </c>
      <c r="AE5">
        <v>19534</v>
      </c>
      <c r="AF5">
        <v>6.2589715984825185</v>
      </c>
    </row>
    <row r="6" spans="1:32" x14ac:dyDescent="0.25">
      <c r="A6" s="4" t="s">
        <v>54</v>
      </c>
      <c r="B6" s="3">
        <v>10525</v>
      </c>
      <c r="C6" s="3">
        <v>8085</v>
      </c>
      <c r="D6" s="3">
        <v>18398</v>
      </c>
      <c r="E6" s="12">
        <v>5.9236411171141006</v>
      </c>
      <c r="AC6">
        <v>10480</v>
      </c>
      <c r="AD6">
        <v>8048</v>
      </c>
      <c r="AE6">
        <v>18297</v>
      </c>
      <c r="AF6">
        <v>5.8626191940941252</v>
      </c>
    </row>
    <row r="7" spans="1:32" x14ac:dyDescent="0.25">
      <c r="A7" s="4" t="s">
        <v>55</v>
      </c>
      <c r="B7" s="3">
        <v>7826</v>
      </c>
      <c r="C7" s="3">
        <v>4495</v>
      </c>
      <c r="D7" s="3">
        <v>12321</v>
      </c>
      <c r="E7" s="12">
        <v>3.9670171868661175</v>
      </c>
      <c r="AC7">
        <v>7729</v>
      </c>
      <c r="AD7">
        <v>4457</v>
      </c>
      <c r="AE7">
        <v>12186</v>
      </c>
      <c r="AF7">
        <v>3.9045678252845279</v>
      </c>
    </row>
    <row r="8" spans="1:32" x14ac:dyDescent="0.25">
      <c r="A8" s="4" t="s">
        <v>56</v>
      </c>
      <c r="B8" s="3">
        <v>2780</v>
      </c>
      <c r="C8" s="3">
        <v>1140</v>
      </c>
      <c r="D8" s="3">
        <v>3920</v>
      </c>
      <c r="E8" s="12">
        <v>1.2621302956347034</v>
      </c>
      <c r="AC8">
        <v>2706</v>
      </c>
      <c r="AD8">
        <v>1119</v>
      </c>
      <c r="AE8">
        <v>3825</v>
      </c>
      <c r="AF8">
        <v>1.2255844355582899</v>
      </c>
    </row>
    <row r="9" spans="1:32" x14ac:dyDescent="0.25">
      <c r="A9" s="4" t="s">
        <v>57</v>
      </c>
      <c r="B9" s="3">
        <v>419</v>
      </c>
      <c r="C9" s="3">
        <v>232</v>
      </c>
      <c r="D9" s="3">
        <v>651</v>
      </c>
      <c r="E9" s="12">
        <v>0.20960378123933468</v>
      </c>
      <c r="AC9">
        <v>478</v>
      </c>
      <c r="AD9">
        <v>255</v>
      </c>
      <c r="AE9">
        <v>733</v>
      </c>
      <c r="AF9">
        <v>0.23486363170306573</v>
      </c>
    </row>
    <row r="10" spans="1:32" x14ac:dyDescent="0.25">
      <c r="A10" s="6" t="s">
        <v>7</v>
      </c>
      <c r="B10" s="7">
        <v>207690</v>
      </c>
      <c r="C10" s="7">
        <v>147866</v>
      </c>
      <c r="D10" s="7">
        <v>310586</v>
      </c>
      <c r="E10" s="13">
        <v>100</v>
      </c>
      <c r="AC10">
        <v>186577</v>
      </c>
      <c r="AD10">
        <v>125750</v>
      </c>
      <c r="AE10">
        <v>312096</v>
      </c>
      <c r="AF10">
        <v>100</v>
      </c>
    </row>
    <row r="12" spans="1:32" x14ac:dyDescent="0.25">
      <c r="A12" s="41" t="s">
        <v>0</v>
      </c>
      <c r="B12" s="38" t="s">
        <v>58</v>
      </c>
      <c r="C12" s="38"/>
      <c r="D12" s="38"/>
    </row>
    <row r="13" spans="1:32" x14ac:dyDescent="0.25">
      <c r="A13" s="41"/>
      <c r="B13" s="6" t="s">
        <v>8</v>
      </c>
      <c r="C13" s="6" t="s">
        <v>9</v>
      </c>
      <c r="D13" s="6" t="s">
        <v>7</v>
      </c>
    </row>
    <row r="14" spans="1:32" x14ac:dyDescent="0.25">
      <c r="A14" s="14" t="s">
        <v>13</v>
      </c>
      <c r="B14" s="15">
        <v>4524</v>
      </c>
      <c r="C14" s="15">
        <v>2110</v>
      </c>
      <c r="D14" s="15">
        <v>6634</v>
      </c>
    </row>
    <row r="15" spans="1:32" x14ac:dyDescent="0.25">
      <c r="A15" s="14" t="s">
        <v>14</v>
      </c>
      <c r="B15" s="15">
        <v>5519</v>
      </c>
      <c r="C15" s="15">
        <v>4695</v>
      </c>
      <c r="D15" s="15">
        <v>10214</v>
      </c>
    </row>
    <row r="16" spans="1:32" x14ac:dyDescent="0.25">
      <c r="A16" s="14" t="s">
        <v>17</v>
      </c>
      <c r="B16" s="15">
        <v>5707</v>
      </c>
      <c r="C16" s="15">
        <v>4268</v>
      </c>
      <c r="D16" s="15">
        <v>9975</v>
      </c>
    </row>
    <row r="17" spans="1:4" x14ac:dyDescent="0.25">
      <c r="A17" s="14" t="s">
        <v>16</v>
      </c>
      <c r="B17" s="15">
        <v>1017</v>
      </c>
      <c r="C17" s="15">
        <v>212</v>
      </c>
      <c r="D17" s="15">
        <v>1229</v>
      </c>
    </row>
    <row r="18" spans="1:4" x14ac:dyDescent="0.25">
      <c r="A18" s="14" t="s">
        <v>18</v>
      </c>
      <c r="B18" s="15">
        <v>3</v>
      </c>
      <c r="C18" s="15">
        <v>6</v>
      </c>
      <c r="D18" s="15">
        <v>9</v>
      </c>
    </row>
    <row r="19" spans="1:4" x14ac:dyDescent="0.25">
      <c r="A19" s="14" t="s">
        <v>12</v>
      </c>
      <c r="B19" s="15">
        <v>10225</v>
      </c>
      <c r="C19" s="15">
        <v>5767</v>
      </c>
      <c r="D19" s="15">
        <v>15992</v>
      </c>
    </row>
    <row r="20" spans="1:4" x14ac:dyDescent="0.25">
      <c r="A20" s="14" t="s">
        <v>11</v>
      </c>
      <c r="B20" s="15">
        <v>1894</v>
      </c>
      <c r="C20" s="15">
        <v>1799</v>
      </c>
      <c r="D20" s="15">
        <v>3693</v>
      </c>
    </row>
    <row r="21" spans="1:4" x14ac:dyDescent="0.25">
      <c r="A21" s="14" t="s">
        <v>15</v>
      </c>
      <c r="B21" s="15">
        <v>421</v>
      </c>
      <c r="C21" s="15">
        <v>171</v>
      </c>
      <c r="D21" s="15">
        <v>592</v>
      </c>
    </row>
    <row r="22" spans="1:4" x14ac:dyDescent="0.25">
      <c r="A22" s="14" t="s">
        <v>10</v>
      </c>
      <c r="B22" s="15">
        <v>1807</v>
      </c>
      <c r="C22" s="15">
        <v>1430</v>
      </c>
      <c r="D22" s="15">
        <v>3237</v>
      </c>
    </row>
    <row r="23" spans="1:4" x14ac:dyDescent="0.25">
      <c r="A23" s="16" t="s">
        <v>7</v>
      </c>
      <c r="B23" s="17">
        <f>SUM(B14:B22)</f>
        <v>31117</v>
      </c>
      <c r="C23" s="17">
        <f t="shared" ref="C23:D23" si="0">SUM(C14:C22)</f>
        <v>20458</v>
      </c>
      <c r="D23" s="17">
        <f t="shared" si="0"/>
        <v>51575</v>
      </c>
    </row>
  </sheetData>
  <mergeCells count="2">
    <mergeCell ref="B12:D12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1.ประเภท-อายุ</vt:lpstr>
      <vt:lpstr>2.สาเหตุ</vt:lpstr>
      <vt:lpstr>3.การศึกษา</vt:lpstr>
      <vt:lpstr>4.อาชีพ</vt:lpstr>
      <vt:lpstr>'1.ประเภท-อายุ'!Print_Area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DEP01</dc:creator>
  <cp:lastModifiedBy>DEP_MA_01</cp:lastModifiedBy>
  <dcterms:created xsi:type="dcterms:W3CDTF">2022-06-17T03:52:35Z</dcterms:created>
  <dcterms:modified xsi:type="dcterms:W3CDTF">2023-01-18T09:37:54Z</dcterms:modified>
</cp:coreProperties>
</file>